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ram.jalaghonia\Desktop\Reporting\5. Financial Reports\2020\1 Quarter\ფინანსური მაჩვენებლების რეპორტი\"/>
    </mc:Choice>
  </mc:AlternateContent>
  <bookViews>
    <workbookView xWindow="0" yWindow="0" windowWidth="23040" windowHeight="9195" tabRatio="929"/>
  </bookViews>
  <sheets>
    <sheet name="BS" sheetId="34" r:id="rId1"/>
    <sheet name="IS" sheetId="35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BS!$B$1:$F$58</definedName>
    <definedName name="_xlnm.Print_Area" localSheetId="1">IS!$B$1:$F$81</definedName>
  </definedNames>
  <calcPr calcId="162913"/>
</workbook>
</file>

<file path=xl/calcChain.xml><?xml version="1.0" encoding="utf-8"?>
<calcChain xmlns="http://schemas.openxmlformats.org/spreadsheetml/2006/main">
  <c r="F61" i="35" l="1"/>
  <c r="E61" i="35"/>
  <c r="F49" i="35"/>
  <c r="F72" i="35" s="1"/>
  <c r="F74" i="35" s="1"/>
  <c r="E49" i="35"/>
  <c r="F43" i="35"/>
  <c r="E43" i="35"/>
  <c r="E51" i="34"/>
  <c r="F49" i="34"/>
  <c r="F50" i="34" s="1"/>
</calcChain>
</file>

<file path=xl/sharedStrings.xml><?xml version="1.0" encoding="utf-8"?>
<sst xmlns="http://schemas.openxmlformats.org/spreadsheetml/2006/main" count="445" uniqueCount="251">
  <si>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</si>
  <si>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</si>
  <si>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</si>
  <si>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</si>
  <si>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</si>
  <si>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</si>
  <si>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</si>
  <si>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</si>
  <si>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</si>
  <si>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</si>
  <si>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</si>
  <si>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</si>
  <si>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</si>
  <si>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</si>
  <si>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</si>
  <si>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</si>
  <si>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</si>
  <si>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</si>
  <si>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</si>
  <si>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</si>
  <si>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</si>
  <si>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</si>
  <si>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</si>
  <si>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</si>
  <si>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</si>
  <si>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</si>
  <si>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</si>
  <si>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</si>
  <si>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</si>
  <si>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</si>
  <si>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</si>
  <si>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</si>
  <si>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</si>
  <si>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</si>
  <si>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</si>
  <si>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</si>
  <si>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</si>
  <si>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</si>
  <si>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</si>
  <si>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</si>
  <si>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</si>
  <si>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</si>
  <si>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</si>
  <si>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</si>
  <si>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</si>
  <si>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</si>
  <si>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</si>
  <si>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</si>
  <si>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</si>
  <si>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</si>
  <si>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</si>
  <si>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</si>
  <si>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</si>
  <si>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</si>
  <si>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</si>
  <si>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</si>
  <si>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</si>
  <si>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</si>
  <si>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</si>
  <si>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</si>
  <si>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</si>
  <si>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</si>
  <si>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</si>
  <si>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</si>
  <si>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</si>
  <si>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</si>
  <si>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</si>
  <si>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</si>
  <si>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</si>
  <si>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</si>
  <si>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</si>
  <si>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</si>
  <si>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</si>
  <si>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</si>
  <si>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</si>
  <si>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</si>
  <si>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</si>
  <si>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</si>
  <si>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</si>
  <si>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</si>
  <si>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</si>
  <si>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</si>
  <si>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</si>
  <si>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</si>
  <si>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</si>
  <si>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</si>
  <si>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</si>
  <si>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</si>
  <si>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</si>
  <si>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</si>
  <si>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</si>
  <si>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</si>
  <si>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</si>
  <si>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</si>
  <si>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</si>
  <si>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</si>
  <si>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</si>
  <si>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</si>
  <si>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</si>
  <si>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</si>
  <si>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</si>
  <si>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</si>
  <si>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</si>
  <si>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</si>
  <si>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</si>
  <si>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</si>
  <si>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</si>
  <si>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</si>
  <si>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</si>
  <si>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</si>
  <si>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</si>
  <si>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</si>
  <si>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</si>
  <si>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</si>
  <si>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</si>
  <si>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</si>
  <si>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</si>
  <si>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</si>
  <si>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</si>
  <si>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</si>
  <si>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</si>
  <si>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</si>
  <si>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</si>
  <si>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</si>
  <si>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</si>
  <si>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</si>
  <si>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</si>
  <si>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</si>
  <si>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</si>
  <si>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</si>
  <si>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</si>
  <si>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</si>
  <si>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</si>
  <si>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</si>
  <si>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</si>
  <si>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</si>
  <si>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</si>
  <si>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</si>
  <si>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</si>
  <si>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</si>
  <si>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</si>
  <si>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</si>
  <si>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</si>
  <si>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</si>
  <si>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</si>
  <si>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</si>
  <si>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>მზღვეველი: სს "სადაზღვევო კომპანია ალფა"</t>
  </si>
  <si>
    <t>საანგარიშო პერიოდი: 01.01.2019 წ. -  30.06.2019 წ.</t>
  </si>
  <si>
    <t/>
  </si>
  <si>
    <t>სახმელეთო ავტოსატრანსპორტო საშუალებათა დაზღვევა (ავტოკასკო)</t>
  </si>
  <si>
    <t>-</t>
  </si>
  <si>
    <t xml:space="preserve">ფორმა N1 </t>
  </si>
  <si>
    <t>ანგარიშგების თარიღი: 31.03.2020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</si>
  <si>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</si>
  <si>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</si>
  <si>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</si>
  <si>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გასული წლის შესაბამისი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</si>
  <si>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</si>
  <si>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</si>
  <si>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</si>
  <si>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</si>
  <si>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</si>
  <si>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</si>
  <si>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</si>
  <si>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</si>
  <si>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</si>
  <si>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</si>
  <si>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</si>
  <si>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</si>
  <si>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</si>
  <si>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</si>
  <si>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</si>
  <si>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</si>
  <si>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</si>
  <si>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</si>
  <si>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</si>
  <si>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</si>
  <si>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</si>
  <si>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</si>
  <si>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</si>
  <si>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</si>
  <si>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</si>
  <si>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</si>
  <si>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</si>
  <si>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</si>
  <si>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</si>
  <si>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</si>
  <si>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</si>
  <si>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</si>
  <si>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</si>
  <si>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</si>
  <si>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</si>
  <si>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</si>
  <si>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</si>
  <si>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</si>
  <si>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</si>
  <si>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</si>
  <si>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</si>
  <si>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 xml:space="preserve"> ფორმა N2 </t>
  </si>
  <si>
    <t>ანგარიშგების პერიოდი: 01.01.2020-31.03.2020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</si>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</sst>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23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4" fillId="0" borderId="0"/>
  </cellStyleXfs>
  <cellXfs count="297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7" fillId="36" borderId="51" xfId="133" applyNumberFormat="1" applyFont="1" applyFill="1" applyBorder="1" applyAlignment="1">
      <alignment horizontal="right" vertical="center"/>
    </xf>
    <xf numFmtId="165" fontId="6" fillId="36" borderId="51" xfId="133" applyNumberFormat="1" applyFont="1" applyFill="1" applyBorder="1" applyAlignment="1">
      <alignment horizontal="right" vertical="center"/>
    </xf>
    <xf numFmtId="165" fontId="7" fillId="36" borderId="52" xfId="133" applyNumberFormat="1" applyFont="1" applyFill="1" applyBorder="1" applyAlignment="1">
      <alignment horizontal="right"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3" xfId="381" applyFont="1" applyFill="1" applyBorder="1" applyAlignment="1">
      <alignment vertical="center" wrapText="1"/>
    </xf>
    <xf numFmtId="2" fontId="6" fillId="0" borderId="54" xfId="381" applyNumberFormat="1" applyFont="1" applyFill="1" applyBorder="1" applyAlignment="1">
      <alignment vertical="center" wrapText="1"/>
    </xf>
    <xf numFmtId="0" fontId="6" fillId="45" borderId="55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3" xfId="381" applyFont="1" applyFill="1" applyBorder="1" applyAlignment="1">
      <alignment wrapText="1"/>
    </xf>
    <xf numFmtId="0" fontId="6" fillId="45" borderId="54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3" xfId="381" applyFont="1" applyFill="1" applyBorder="1" applyAlignment="1">
      <alignment horizontal="left" wrapText="1"/>
    </xf>
    <xf numFmtId="0" fontId="6" fillId="0" borderId="55" xfId="381" applyFont="1" applyFill="1" applyBorder="1" applyAlignment="1">
      <alignment wrapText="1"/>
    </xf>
    <xf numFmtId="0" fontId="6" fillId="0" borderId="54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61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165" fontId="112" fillId="44" borderId="66" xfId="232" applyNumberFormat="1" applyFont="1" applyFill="1" applyBorder="1" applyAlignment="1">
      <alignment wrapText="1"/>
    </xf>
    <xf numFmtId="49" fontId="111" fillId="0" borderId="63" xfId="381" applyNumberFormat="1" applyFont="1" applyFill="1" applyBorder="1" applyAlignment="1">
      <alignment horizontal="right" vertical="center"/>
    </xf>
    <xf numFmtId="0" fontId="6" fillId="45" borderId="58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60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165" fontId="110" fillId="0" borderId="39" xfId="232" applyNumberFormat="1" applyFont="1" applyBorder="1" applyAlignment="1" applyProtection="1">
      <alignment vertical="center"/>
      <protection locked="0"/>
    </xf>
    <xf numFmtId="49" fontId="111" fillId="0" borderId="64" xfId="381" applyNumberFormat="1" applyFont="1" applyBorder="1" applyAlignment="1">
      <alignment horizontal="right" vertical="center"/>
    </xf>
    <xf numFmtId="0" fontId="6" fillId="45" borderId="59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7" borderId="41" xfId="232" applyNumberFormat="1" applyFont="1" applyFill="1" applyBorder="1" applyAlignment="1" applyProtection="1">
      <alignment vertical="center" wrapText="1"/>
      <protection locked="0"/>
    </xf>
    <xf numFmtId="165" fontId="110" fillId="45" borderId="25" xfId="389" applyNumberFormat="1" applyFont="1" applyFill="1" applyBorder="1"/>
    <xf numFmtId="165" fontId="110" fillId="0" borderId="67" xfId="232" applyNumberFormat="1" applyFont="1" applyBorder="1" applyAlignment="1" applyProtection="1">
      <alignment vertical="center"/>
      <protection locked="0"/>
    </xf>
    <xf numFmtId="165" fontId="112" fillId="44" borderId="62" xfId="232" applyNumberFormat="1" applyFont="1" applyFill="1" applyBorder="1" applyAlignment="1">
      <alignment wrapText="1"/>
    </xf>
    <xf numFmtId="165" fontId="112" fillId="47" borderId="65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8" xfId="232" applyNumberFormat="1" applyFont="1" applyBorder="1" applyAlignment="1" applyProtection="1">
      <alignment vertical="center" wrapText="1"/>
      <protection locked="0"/>
    </xf>
    <xf numFmtId="165" fontId="112" fillId="44" borderId="69" xfId="232" applyNumberFormat="1" applyFont="1" applyFill="1" applyBorder="1" applyAlignment="1">
      <alignment wrapText="1"/>
    </xf>
    <xf numFmtId="165" fontId="110" fillId="45" borderId="60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8" xfId="389" applyNumberFormat="1" applyFont="1" applyFill="1" applyBorder="1"/>
    <xf numFmtId="165" fontId="110" fillId="45" borderId="59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6" fillId="0" borderId="0" xfId="320" applyFont="1" applyFill="1" applyAlignment="1">
      <alignment horizontal="left"/>
    </xf>
    <xf numFmtId="0" fontId="6" fillId="0" borderId="0" xfId="320" applyFont="1" applyFill="1"/>
    <xf numFmtId="0" fontId="112" fillId="0" borderId="0" xfId="320" applyFont="1" applyFill="1" applyAlignment="1">
      <alignment vertical="center"/>
    </xf>
    <xf numFmtId="0" fontId="114" fillId="0" borderId="0" xfId="320" applyFont="1" applyFill="1" applyAlignment="1">
      <alignment horizontal="left"/>
    </xf>
    <xf numFmtId="0" fontId="6" fillId="0" borderId="70" xfId="320" applyFont="1" applyFill="1" applyBorder="1" applyAlignment="1">
      <alignment horizontal="center" vertical="center" wrapText="1"/>
    </xf>
    <xf numFmtId="0" fontId="6" fillId="0" borderId="71" xfId="320" applyFont="1" applyFill="1" applyBorder="1" applyAlignment="1">
      <alignment horizontal="center" vertical="top" wrapText="1"/>
    </xf>
    <xf numFmtId="0" fontId="6" fillId="0" borderId="72" xfId="320" applyFont="1" applyFill="1" applyBorder="1" applyAlignment="1">
      <alignment vertical="top"/>
    </xf>
    <xf numFmtId="0" fontId="6" fillId="0" borderId="72" xfId="320" applyFont="1" applyFill="1" applyBorder="1" applyAlignment="1">
      <alignment horizontal="center" vertical="top" wrapText="1"/>
    </xf>
    <xf numFmtId="0" fontId="6" fillId="0" borderId="73" xfId="320" applyFont="1" applyFill="1" applyBorder="1" applyAlignment="1">
      <alignment horizontal="center" vertical="top" wrapText="1"/>
    </xf>
    <xf numFmtId="0" fontId="6" fillId="0" borderId="0" xfId="320" applyFont="1" applyFill="1" applyAlignment="1">
      <alignment vertical="top"/>
    </xf>
    <xf numFmtId="0" fontId="7" fillId="0" borderId="0" xfId="320" applyFont="1" applyFill="1" applyBorder="1" applyAlignment="1">
      <alignment horizontal="center" vertical="top"/>
    </xf>
    <xf numFmtId="0" fontId="6" fillId="0" borderId="0" xfId="320" applyFont="1" applyFill="1" applyBorder="1" applyAlignment="1">
      <alignment vertical="top"/>
    </xf>
    <xf numFmtId="0" fontId="6" fillId="0" borderId="0" xfId="320" applyFont="1" applyFill="1" applyBorder="1" applyAlignment="1">
      <alignment horizontal="center" vertical="top" wrapText="1"/>
    </xf>
    <xf numFmtId="0" fontId="6" fillId="0" borderId="0" xfId="320" applyFont="1" applyFill="1" applyAlignment="1">
      <alignment vertical="center"/>
    </xf>
    <xf numFmtId="0" fontId="7" fillId="0" borderId="74" xfId="387" applyNumberFormat="1" applyFont="1" applyFill="1" applyBorder="1" applyAlignment="1">
      <alignment horizontal="center" vertical="center"/>
    </xf>
    <xf numFmtId="0" fontId="7" fillId="0" borderId="47" xfId="320" applyFont="1" applyFill="1" applyBorder="1" applyAlignment="1">
      <alignment horizontal="center" vertical="center"/>
    </xf>
    <xf numFmtId="0" fontId="7" fillId="0" borderId="75" xfId="387" applyNumberFormat="1" applyFont="1" applyFill="1" applyBorder="1" applyAlignment="1">
      <alignment horizontal="left" vertical="center"/>
    </xf>
    <xf numFmtId="165" fontId="7" fillId="36" borderId="75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0" fontId="7" fillId="0" borderId="0" xfId="320" applyFont="1" applyFill="1" applyAlignment="1">
      <alignment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32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320" applyFont="1" applyFill="1" applyBorder="1" applyAlignment="1">
      <alignment horizontal="center" vertical="center"/>
    </xf>
    <xf numFmtId="0" fontId="22" fillId="36" borderId="49" xfId="32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165" fontId="113" fillId="36" borderId="52" xfId="133" applyNumberFormat="1" applyFont="1" applyFill="1" applyBorder="1" applyAlignment="1">
      <alignment horizontal="right" vertical="center"/>
    </xf>
    <xf numFmtId="0" fontId="113" fillId="0" borderId="0" xfId="320" applyFont="1" applyFill="1" applyAlignment="1">
      <alignment vertical="center"/>
    </xf>
    <xf numFmtId="49" fontId="7" fillId="0" borderId="0" xfId="320" applyNumberFormat="1" applyFont="1" applyFill="1" applyAlignment="1">
      <alignment horizontal="center" vertical="center"/>
    </xf>
    <xf numFmtId="0" fontId="7" fillId="0" borderId="0" xfId="320" applyFont="1" applyFill="1" applyBorder="1" applyAlignment="1">
      <alignment horizontal="center" vertical="center"/>
    </xf>
    <xf numFmtId="0" fontId="7" fillId="0" borderId="0" xfId="320" applyFont="1" applyFill="1" applyBorder="1" applyAlignment="1">
      <alignment vertical="center" wrapText="1"/>
    </xf>
    <xf numFmtId="41" fontId="7" fillId="0" borderId="0" xfId="320" applyNumberFormat="1" applyFont="1" applyFill="1" applyBorder="1" applyAlignment="1">
      <alignment vertical="center"/>
    </xf>
    <xf numFmtId="0" fontId="7" fillId="0" borderId="75" xfId="320" applyFont="1" applyFill="1" applyBorder="1" applyAlignment="1">
      <alignment vertical="center"/>
    </xf>
    <xf numFmtId="0" fontId="7" fillId="0" borderId="45" xfId="320" applyFont="1" applyFill="1" applyBorder="1" applyAlignment="1">
      <alignment vertical="center"/>
    </xf>
    <xf numFmtId="0" fontId="113" fillId="36" borderId="49" xfId="320" applyFont="1" applyFill="1" applyBorder="1" applyAlignment="1">
      <alignment vertical="center" wrapText="1"/>
    </xf>
    <xf numFmtId="49" fontId="6" fillId="0" borderId="0" xfId="320" applyNumberFormat="1" applyFont="1" applyFill="1" applyBorder="1" applyAlignment="1">
      <alignment vertical="center"/>
    </xf>
    <xf numFmtId="0" fontId="6" fillId="0" borderId="0" xfId="320" applyFont="1" applyFill="1" applyBorder="1" applyAlignment="1">
      <alignment horizontal="center" vertical="center"/>
    </xf>
    <xf numFmtId="0" fontId="6" fillId="0" borderId="0" xfId="320" applyFont="1" applyFill="1" applyBorder="1" applyAlignment="1">
      <alignment vertical="center"/>
    </xf>
    <xf numFmtId="49" fontId="6" fillId="0" borderId="0" xfId="320" applyNumberFormat="1" applyFont="1" applyFill="1" applyAlignment="1">
      <alignment vertical="center"/>
    </xf>
    <xf numFmtId="0" fontId="113" fillId="36" borderId="48" xfId="320" applyFont="1" applyFill="1" applyBorder="1" applyAlignment="1">
      <alignment horizontal="center" vertical="center"/>
    </xf>
    <xf numFmtId="0" fontId="113" fillId="36" borderId="48" xfId="32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165" fontId="113" fillId="36" borderId="51" xfId="133" applyNumberFormat="1" applyFont="1" applyFill="1" applyBorder="1" applyAlignment="1">
      <alignment horizontal="right" vertical="center"/>
    </xf>
    <xf numFmtId="0" fontId="113" fillId="36" borderId="77" xfId="320" applyFont="1" applyFill="1" applyBorder="1" applyAlignment="1">
      <alignment horizontal="center" vertical="center"/>
    </xf>
    <xf numFmtId="0" fontId="113" fillId="36" borderId="77" xfId="320" applyFont="1" applyFill="1" applyBorder="1" applyAlignment="1">
      <alignment vertical="center" wrapText="1"/>
    </xf>
    <xf numFmtId="165" fontId="113" fillId="36" borderId="78" xfId="133" applyNumberFormat="1" applyFont="1" applyFill="1" applyBorder="1" applyAlignment="1">
      <alignment horizontal="right" vertical="center"/>
    </xf>
    <xf numFmtId="165" fontId="113" fillId="36" borderId="79" xfId="133" applyNumberFormat="1" applyFont="1" applyFill="1" applyBorder="1" applyAlignment="1">
      <alignment horizontal="right" vertical="center"/>
    </xf>
    <xf numFmtId="0" fontId="6" fillId="0" borderId="0" xfId="320" applyFont="1" applyFill="1" applyBorder="1"/>
    <xf numFmtId="43" fontId="6" fillId="0" borderId="0" xfId="133" applyFont="1" applyFill="1" applyBorder="1"/>
    <xf numFmtId="43" fontId="6" fillId="0" borderId="0" xfId="133" applyFont="1" applyFill="1" applyAlignment="1">
      <alignment vertical="center"/>
    </xf>
    <xf numFmtId="0" fontId="114" fillId="0" borderId="0" xfId="320" applyFont="1" applyFill="1" applyAlignment="1">
      <alignment vertical="center"/>
    </xf>
    <xf numFmtId="43" fontId="114" fillId="0" borderId="0" xfId="133" applyFont="1" applyFill="1" applyAlignment="1">
      <alignment vertical="center"/>
    </xf>
    <xf numFmtId="0" fontId="6" fillId="0" borderId="71" xfId="320" applyFont="1" applyFill="1" applyBorder="1" applyAlignment="1">
      <alignment horizontal="center" vertical="top"/>
    </xf>
    <xf numFmtId="0" fontId="6" fillId="0" borderId="72" xfId="320" applyFont="1" applyFill="1" applyBorder="1" applyAlignment="1">
      <alignment horizontal="center" vertical="top"/>
    </xf>
    <xf numFmtId="0" fontId="6" fillId="0" borderId="0" xfId="320" applyFont="1" applyFill="1" applyBorder="1" applyAlignment="1">
      <alignment horizontal="center" vertical="top"/>
    </xf>
    <xf numFmtId="43" fontId="6" fillId="0" borderId="0" xfId="133" applyFont="1" applyFill="1" applyBorder="1" applyAlignment="1">
      <alignment horizontal="center" vertical="top"/>
    </xf>
    <xf numFmtId="0" fontId="7" fillId="0" borderId="0" xfId="320" applyFont="1" applyFill="1" applyBorder="1" applyAlignment="1">
      <alignment vertical="center"/>
    </xf>
    <xf numFmtId="0" fontId="7" fillId="0" borderId="0" xfId="320" applyFont="1" applyFill="1" applyBorder="1" applyAlignment="1">
      <alignment horizontal="center" vertical="center" wrapText="1"/>
    </xf>
    <xf numFmtId="43" fontId="6" fillId="0" borderId="0" xfId="133" applyFont="1" applyFill="1" applyBorder="1" applyAlignment="1">
      <alignment vertical="center"/>
    </xf>
    <xf numFmtId="0" fontId="7" fillId="0" borderId="74" xfId="320" applyFont="1" applyBorder="1" applyAlignment="1">
      <alignment horizontal="center" vertical="center"/>
    </xf>
    <xf numFmtId="0" fontId="6" fillId="0" borderId="47" xfId="320" applyFont="1" applyFill="1" applyBorder="1" applyAlignment="1">
      <alignment horizontal="center" vertical="center"/>
    </xf>
    <xf numFmtId="0" fontId="6" fillId="0" borderId="75" xfId="387" applyNumberFormat="1" applyFont="1" applyFill="1" applyBorder="1" applyAlignment="1">
      <alignment horizontal="left" vertical="center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165" fontId="6" fillId="0" borderId="0" xfId="320" applyNumberFormat="1" applyFont="1" applyFill="1" applyAlignment="1">
      <alignment vertical="center"/>
    </xf>
    <xf numFmtId="0" fontId="7" fillId="0" borderId="44" xfId="320" applyFont="1" applyBorder="1" applyAlignment="1">
      <alignment horizontal="center" vertical="center"/>
    </xf>
    <xf numFmtId="0" fontId="6" fillId="0" borderId="48" xfId="320" applyFont="1" applyFill="1" applyBorder="1" applyAlignment="1">
      <alignment horizontal="center" vertical="center"/>
    </xf>
    <xf numFmtId="0" fontId="6" fillId="0" borderId="45" xfId="722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49" fontId="7" fillId="0" borderId="46" xfId="320" applyNumberFormat="1" applyFont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70" xfId="32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72" xfId="387" applyNumberFormat="1" applyFont="1" applyFill="1" applyBorder="1" applyAlignment="1">
      <alignment vertical="center"/>
    </xf>
    <xf numFmtId="165" fontId="7" fillId="36" borderId="72" xfId="133" applyNumberFormat="1" applyFont="1" applyFill="1" applyBorder="1" applyAlignment="1">
      <alignment horizontal="right" vertical="center"/>
    </xf>
    <xf numFmtId="165" fontId="7" fillId="36" borderId="73" xfId="133" applyNumberFormat="1" applyFont="1" applyFill="1" applyBorder="1" applyAlignment="1">
      <alignment horizontal="right" vertical="center"/>
    </xf>
    <xf numFmtId="0" fontId="6" fillId="0" borderId="75" xfId="722" applyNumberFormat="1" applyFont="1" applyFill="1" applyBorder="1" applyAlignment="1">
      <alignment horizontal="left" vertical="center"/>
    </xf>
    <xf numFmtId="0" fontId="7" fillId="0" borderId="44" xfId="320" applyFont="1" applyFill="1" applyBorder="1" applyAlignment="1">
      <alignment horizontal="center" vertical="center"/>
    </xf>
    <xf numFmtId="0" fontId="7" fillId="36" borderId="49" xfId="32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75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80" xfId="320" applyNumberFormat="1" applyFont="1" applyBorder="1" applyAlignment="1">
      <alignment horizontal="center" vertical="center"/>
    </xf>
    <xf numFmtId="0" fontId="6" fillId="0" borderId="49" xfId="32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165" fontId="6" fillId="36" borderId="52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0" fontId="120" fillId="0" borderId="0" xfId="320" applyFont="1" applyFill="1" applyBorder="1" applyAlignment="1">
      <alignment horizontal="center" vertical="center" wrapText="1"/>
    </xf>
    <xf numFmtId="0" fontId="7" fillId="0" borderId="0" xfId="320" applyFont="1" applyAlignment="1"/>
    <xf numFmtId="0" fontId="115" fillId="0" borderId="0" xfId="320" applyFont="1" applyFill="1" applyAlignment="1">
      <alignment horizontal="right"/>
    </xf>
    <xf numFmtId="0" fontId="7" fillId="0" borderId="0" xfId="320" applyFont="1" applyFill="1" applyAlignment="1">
      <alignment horizontal="left"/>
    </xf>
    <xf numFmtId="0" fontId="114" fillId="0" borderId="0" xfId="320" applyFont="1" applyFill="1" applyAlignment="1">
      <alignment horizontal="center"/>
    </xf>
    <xf numFmtId="0" fontId="4" fillId="0" borderId="0" xfId="320" applyAlignment="1"/>
    <xf numFmtId="0" fontId="6" fillId="0" borderId="0" xfId="320" applyFont="1" applyFill="1" applyBorder="1" applyAlignment="1" applyProtection="1">
      <alignment horizontal="left"/>
      <protection locked="0"/>
    </xf>
    <xf numFmtId="0" fontId="6" fillId="0" borderId="0" xfId="320" applyFont="1" applyFill="1" applyBorder="1" applyAlignment="1" applyProtection="1">
      <alignment horizontal="center" vertical="center"/>
      <protection locked="0"/>
    </xf>
    <xf numFmtId="0" fontId="120" fillId="0" borderId="0" xfId="387" applyFont="1" applyFill="1" applyBorder="1" applyAlignment="1">
      <alignment horizontal="center" vertical="center"/>
    </xf>
    <xf numFmtId="0" fontId="7" fillId="0" borderId="0" xfId="320" applyFont="1" applyFill="1" applyAlignment="1">
      <alignment horizontal="left" vertical="center"/>
    </xf>
    <xf numFmtId="0" fontId="115" fillId="0" borderId="0" xfId="320" applyFont="1" applyFill="1" applyAlignment="1">
      <alignment horizontal="right" vertical="center"/>
    </xf>
    <xf numFmtId="0" fontId="114" fillId="0" borderId="0" xfId="320" applyFont="1" applyFill="1" applyAlignment="1">
      <alignment horizontal="center" vertical="center"/>
    </xf>
    <xf numFmtId="0" fontId="115" fillId="0" borderId="8" xfId="320" applyFont="1" applyFill="1" applyBorder="1" applyAlignment="1">
      <alignment horizontal="right" vertical="center"/>
    </xf>
    <xf numFmtId="0" fontId="120" fillId="0" borderId="0" xfId="320" applyFont="1" applyFill="1" applyBorder="1" applyAlignment="1">
      <alignment horizontal="center" vertical="center"/>
    </xf>
    <xf numFmtId="0" fontId="7" fillId="49" borderId="56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7" xfId="389" applyFont="1" applyFill="1" applyBorder="1" applyAlignment="1">
      <alignment horizontal="center" vertical="center" textRotation="90"/>
    </xf>
    <xf numFmtId="0" fontId="7" fillId="49" borderId="58" xfId="0" applyNumberFormat="1" applyFont="1" applyFill="1" applyBorder="1" applyAlignment="1" applyProtection="1">
      <alignment horizontal="center" vertical="center" wrapText="1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9" xfId="0" applyNumberFormat="1" applyFont="1" applyFill="1" applyBorder="1" applyAlignment="1" applyProtection="1">
      <alignment horizontal="center" vertical="center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0" xfId="0" applyNumberFormat="1" applyFont="1" applyFill="1" applyBorder="1" applyAlignment="1" applyProtection="1">
      <alignment horizontal="center" vertical="center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9" xfId="0" applyFont="1" applyFill="1" applyBorder="1" applyAlignment="1" applyProtection="1">
      <alignment horizontal="center" vertical="center" textRotation="90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36" borderId="63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4" xfId="0" applyFont="1" applyFill="1" applyBorder="1" applyAlignment="1" applyProtection="1">
      <alignment horizontal="center" vertical="center" textRotation="90" wrapText="1"/>
    </xf>
    <xf numFmtId="0" fontId="7" fillId="36" borderId="61" xfId="389" applyFont="1" applyFill="1" applyBorder="1" applyAlignment="1">
      <alignment horizontal="center" vertical="center" wrapText="1"/>
    </xf>
    <xf numFmtId="0" fontId="7" fillId="36" borderId="62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6" fillId="0" borderId="0" xfId="12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</cellXfs>
  <cellStyles count="723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2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G58"/>
  <sheetViews>
    <sheetView showGridLines="0" tabSelected="1" zoomScale="90" zoomScaleNormal="90" workbookViewId="0">
      <pane ySplit="6" topLeftCell="A7" activePane="bottomLeft" state="frozen"/>
      <selection pane="bottomLeft"/>
    </sheetView>
  </sheetViews>
  <sheetFormatPr defaultColWidth="9.140625" defaultRowHeight="15"/>
  <cols>
    <col min="1" max="1" width="2" style="138" customWidth="1"/>
    <col min="2" max="2" width="11" style="138" customWidth="1"/>
    <col min="3" max="3" width="5.140625" style="138" customWidth="1"/>
    <col min="4" max="4" width="73.7109375" style="138" customWidth="1"/>
    <col min="5" max="6" width="16.140625" style="138" customWidth="1"/>
    <col min="7" max="7" width="12.85546875" style="138" customWidth="1"/>
    <col min="8" max="16384" width="9.140625" style="138"/>
  </cols>
  <sheetData>
    <row r="1" spans="2:6">
      <c r="B1" s="249" t="s">
        <v>83</v>
      </c>
      <c r="C1" s="249"/>
      <c r="D1" s="137" t="s">
        <v>145</v>
      </c>
      <c r="E1" s="250" t="s">
        <v>151</v>
      </c>
      <c r="F1" s="250"/>
    </row>
    <row r="2" spans="2:6">
      <c r="B2" s="251" t="s">
        <v>152</v>
      </c>
      <c r="C2" s="251"/>
      <c r="D2" s="251"/>
      <c r="E2" s="251"/>
      <c r="F2" s="251"/>
    </row>
    <row r="3" spans="2:6">
      <c r="B3" s="139"/>
      <c r="C3" s="139"/>
    </row>
    <row r="4" spans="2:6" ht="18" customHeight="1">
      <c r="B4" s="140"/>
      <c r="C4" s="252" t="s">
        <v>153</v>
      </c>
      <c r="D4" s="253"/>
      <c r="E4" s="253"/>
      <c r="F4" s="253"/>
    </row>
    <row r="5" spans="2:6" ht="15.75" thickBot="1">
      <c r="E5" s="250" t="s">
        <v>154</v>
      </c>
      <c r="F5" s="250"/>
    </row>
    <row r="6" spans="2:6" s="146" customFormat="1" ht="45.75" thickBot="1">
      <c r="B6" s="141" t="s">
        <v>84</v>
      </c>
      <c r="C6" s="142" t="s">
        <v>85</v>
      </c>
      <c r="D6" s="143"/>
      <c r="E6" s="144" t="s">
        <v>155</v>
      </c>
      <c r="F6" s="145" t="s">
        <v>156</v>
      </c>
    </row>
    <row r="7" spans="2:6" s="146" customFormat="1" ht="6" customHeight="1">
      <c r="C7" s="147"/>
      <c r="D7" s="148"/>
      <c r="E7" s="149"/>
      <c r="F7" s="149"/>
    </row>
    <row r="8" spans="2:6" s="150" customFormat="1" ht="15.75" thickBot="1">
      <c r="C8" s="248" t="s">
        <v>157</v>
      </c>
      <c r="D8" s="248"/>
      <c r="E8" s="248"/>
      <c r="F8" s="248"/>
    </row>
    <row r="9" spans="2:6" s="156" customFormat="1" ht="15" customHeight="1">
      <c r="B9" s="151" t="s">
        <v>86</v>
      </c>
      <c r="C9" s="152">
        <v>1</v>
      </c>
      <c r="D9" s="153" t="s">
        <v>158</v>
      </c>
      <c r="E9" s="154">
        <v>2621267.56</v>
      </c>
      <c r="F9" s="155"/>
    </row>
    <row r="10" spans="2:6" s="156" customFormat="1" ht="15" customHeight="1">
      <c r="B10" s="157" t="s">
        <v>87</v>
      </c>
      <c r="C10" s="158">
        <v>2</v>
      </c>
      <c r="D10" s="159" t="s">
        <v>159</v>
      </c>
      <c r="E10" s="67">
        <v>5627327.3600000003</v>
      </c>
      <c r="F10" s="72"/>
    </row>
    <row r="11" spans="2:6" s="156" customFormat="1" ht="15" customHeight="1">
      <c r="B11" s="157" t="s">
        <v>88</v>
      </c>
      <c r="C11" s="158">
        <v>3</v>
      </c>
      <c r="D11" s="159" t="s">
        <v>160</v>
      </c>
      <c r="E11" s="67">
        <v>0</v>
      </c>
      <c r="F11" s="72"/>
    </row>
    <row r="12" spans="2:6" s="156" customFormat="1" ht="15" customHeight="1">
      <c r="B12" s="157" t="s">
        <v>89</v>
      </c>
      <c r="C12" s="158">
        <v>4</v>
      </c>
      <c r="D12" s="160" t="s">
        <v>161</v>
      </c>
      <c r="E12" s="67">
        <v>0</v>
      </c>
      <c r="F12" s="72"/>
    </row>
    <row r="13" spans="2:6" s="156" customFormat="1" ht="30">
      <c r="B13" s="157" t="s">
        <v>90</v>
      </c>
      <c r="C13" s="158">
        <v>5</v>
      </c>
      <c r="D13" s="161" t="s">
        <v>162</v>
      </c>
      <c r="E13" s="67">
        <v>0</v>
      </c>
      <c r="F13" s="72"/>
    </row>
    <row r="14" spans="2:6" s="156" customFormat="1" ht="15" customHeight="1">
      <c r="B14" s="157" t="s">
        <v>91</v>
      </c>
      <c r="C14" s="158">
        <v>6</v>
      </c>
      <c r="D14" s="160" t="s">
        <v>163</v>
      </c>
      <c r="E14" s="67">
        <v>5338972.1415305538</v>
      </c>
      <c r="F14" s="72"/>
    </row>
    <row r="15" spans="2:6" s="156" customFormat="1" ht="15" customHeight="1">
      <c r="B15" s="157" t="s">
        <v>92</v>
      </c>
      <c r="C15" s="158">
        <v>7</v>
      </c>
      <c r="D15" s="159" t="s">
        <v>164</v>
      </c>
      <c r="E15" s="67">
        <v>4693048.3141367696</v>
      </c>
      <c r="F15" s="72"/>
    </row>
    <row r="16" spans="2:6" s="156" customFormat="1" ht="15" customHeight="1">
      <c r="B16" s="157" t="s">
        <v>93</v>
      </c>
      <c r="C16" s="158">
        <v>8</v>
      </c>
      <c r="D16" s="160" t="s">
        <v>165</v>
      </c>
      <c r="E16" s="67">
        <v>85973.51</v>
      </c>
      <c r="F16" s="72"/>
    </row>
    <row r="17" spans="2:7" s="156" customFormat="1" ht="15" customHeight="1">
      <c r="B17" s="157" t="s">
        <v>94</v>
      </c>
      <c r="C17" s="158">
        <v>9</v>
      </c>
      <c r="D17" s="159" t="s">
        <v>166</v>
      </c>
      <c r="E17" s="67">
        <v>0</v>
      </c>
      <c r="F17" s="72"/>
    </row>
    <row r="18" spans="2:7" s="156" customFormat="1" ht="15" customHeight="1">
      <c r="B18" s="157" t="s">
        <v>95</v>
      </c>
      <c r="C18" s="158">
        <v>10</v>
      </c>
      <c r="D18" s="159" t="s">
        <v>167</v>
      </c>
      <c r="E18" s="67">
        <v>0</v>
      </c>
      <c r="F18" s="72"/>
    </row>
    <row r="19" spans="2:7" s="156" customFormat="1" ht="15" customHeight="1">
      <c r="B19" s="157" t="s">
        <v>96</v>
      </c>
      <c r="C19" s="158">
        <v>11</v>
      </c>
      <c r="D19" s="159" t="s">
        <v>168</v>
      </c>
      <c r="E19" s="67">
        <v>14801.449999999999</v>
      </c>
      <c r="F19" s="72"/>
    </row>
    <row r="20" spans="2:7" s="156" customFormat="1" ht="15" customHeight="1">
      <c r="B20" s="157" t="s">
        <v>97</v>
      </c>
      <c r="C20" s="158">
        <v>12</v>
      </c>
      <c r="D20" s="159" t="s">
        <v>169</v>
      </c>
      <c r="E20" s="67">
        <v>1938018.5297275996</v>
      </c>
      <c r="F20" s="72"/>
    </row>
    <row r="21" spans="2:7" s="156" customFormat="1" ht="15" customHeight="1">
      <c r="B21" s="157" t="s">
        <v>98</v>
      </c>
      <c r="C21" s="158">
        <v>13</v>
      </c>
      <c r="D21" s="159" t="s">
        <v>170</v>
      </c>
      <c r="E21" s="67">
        <v>113539.22</v>
      </c>
      <c r="F21" s="72"/>
    </row>
    <row r="22" spans="2:7" s="156" customFormat="1" ht="15" customHeight="1">
      <c r="B22" s="157" t="s">
        <v>99</v>
      </c>
      <c r="C22" s="158">
        <v>14</v>
      </c>
      <c r="D22" s="159" t="s">
        <v>171</v>
      </c>
      <c r="E22" s="67">
        <v>1395994.2</v>
      </c>
      <c r="F22" s="72"/>
    </row>
    <row r="23" spans="2:7" s="156" customFormat="1" ht="15" customHeight="1">
      <c r="B23" s="157" t="s">
        <v>100</v>
      </c>
      <c r="C23" s="158">
        <v>15</v>
      </c>
      <c r="D23" s="159" t="s">
        <v>172</v>
      </c>
      <c r="E23" s="67">
        <v>0</v>
      </c>
      <c r="F23" s="72"/>
    </row>
    <row r="24" spans="2:7" s="156" customFormat="1" ht="15" customHeight="1">
      <c r="B24" s="157" t="s">
        <v>101</v>
      </c>
      <c r="C24" s="158">
        <v>16</v>
      </c>
      <c r="D24" s="159" t="s">
        <v>173</v>
      </c>
      <c r="E24" s="67">
        <v>51234.3</v>
      </c>
      <c r="F24" s="72"/>
    </row>
    <row r="25" spans="2:7" s="156" customFormat="1" ht="15" customHeight="1">
      <c r="B25" s="157" t="s">
        <v>102</v>
      </c>
      <c r="C25" s="158">
        <v>17</v>
      </c>
      <c r="D25" s="159" t="s">
        <v>174</v>
      </c>
      <c r="E25" s="67"/>
      <c r="F25" s="72"/>
    </row>
    <row r="26" spans="2:7" s="156" customFormat="1" ht="15" customHeight="1">
      <c r="B26" s="157" t="s">
        <v>103</v>
      </c>
      <c r="C26" s="158">
        <v>18</v>
      </c>
      <c r="D26" s="162" t="s">
        <v>175</v>
      </c>
      <c r="E26" s="67">
        <v>689025.45</v>
      </c>
      <c r="F26" s="72"/>
    </row>
    <row r="27" spans="2:7" s="168" customFormat="1" ht="15" customHeight="1" thickBot="1">
      <c r="B27" s="163" t="s">
        <v>104</v>
      </c>
      <c r="C27" s="164">
        <v>19</v>
      </c>
      <c r="D27" s="165" t="s">
        <v>176</v>
      </c>
      <c r="E27" s="166">
        <v>22569202.035394922</v>
      </c>
      <c r="F27" s="167"/>
    </row>
    <row r="28" spans="2:7" s="150" customFormat="1" ht="6" customHeight="1">
      <c r="B28" s="169"/>
      <c r="C28" s="170"/>
      <c r="D28" s="171"/>
      <c r="E28" s="172"/>
      <c r="F28" s="172"/>
      <c r="G28" s="156"/>
    </row>
    <row r="29" spans="2:7" s="150" customFormat="1" ht="15.75" thickBot="1">
      <c r="B29" s="169"/>
      <c r="C29" s="248" t="s">
        <v>177</v>
      </c>
      <c r="D29" s="248"/>
      <c r="E29" s="248"/>
      <c r="F29" s="248"/>
    </row>
    <row r="30" spans="2:7" s="156" customFormat="1" ht="15" customHeight="1">
      <c r="B30" s="151" t="s">
        <v>105</v>
      </c>
      <c r="C30" s="152">
        <v>20</v>
      </c>
      <c r="D30" s="173" t="s">
        <v>178</v>
      </c>
      <c r="E30" s="154">
        <v>11155544.235211106</v>
      </c>
      <c r="F30" s="155"/>
    </row>
    <row r="31" spans="2:7" s="156" customFormat="1" ht="15" customHeight="1">
      <c r="B31" s="157" t="s">
        <v>106</v>
      </c>
      <c r="C31" s="158">
        <v>21</v>
      </c>
      <c r="D31" s="174" t="s">
        <v>179</v>
      </c>
      <c r="E31" s="67">
        <v>3633629.3538197312</v>
      </c>
      <c r="F31" s="72"/>
    </row>
    <row r="32" spans="2:7" s="156" customFormat="1" ht="15" customHeight="1">
      <c r="B32" s="157" t="s">
        <v>107</v>
      </c>
      <c r="C32" s="158">
        <v>22</v>
      </c>
      <c r="D32" s="160" t="s">
        <v>180</v>
      </c>
      <c r="E32" s="67"/>
      <c r="F32" s="72"/>
    </row>
    <row r="33" spans="2:6" s="156" customFormat="1" ht="15" customHeight="1">
      <c r="B33" s="157" t="s">
        <v>108</v>
      </c>
      <c r="C33" s="158">
        <v>23</v>
      </c>
      <c r="D33" s="174" t="s">
        <v>181</v>
      </c>
      <c r="E33" s="67">
        <v>800437.16</v>
      </c>
      <c r="F33" s="72"/>
    </row>
    <row r="34" spans="2:6" s="156" customFormat="1" ht="15" customHeight="1">
      <c r="B34" s="157" t="s">
        <v>109</v>
      </c>
      <c r="C34" s="158">
        <v>24</v>
      </c>
      <c r="D34" s="174" t="s">
        <v>182</v>
      </c>
      <c r="E34" s="67">
        <v>0</v>
      </c>
      <c r="F34" s="72"/>
    </row>
    <row r="35" spans="2:6" s="156" customFormat="1" ht="15" customHeight="1">
      <c r="B35" s="157" t="s">
        <v>110</v>
      </c>
      <c r="C35" s="158">
        <v>25</v>
      </c>
      <c r="D35" s="174" t="s">
        <v>183</v>
      </c>
      <c r="E35" s="67">
        <v>0</v>
      </c>
      <c r="F35" s="72"/>
    </row>
    <row r="36" spans="2:6" s="156" customFormat="1" ht="15" customHeight="1">
      <c r="B36" s="157" t="s">
        <v>111</v>
      </c>
      <c r="C36" s="158">
        <v>26</v>
      </c>
      <c r="D36" s="174" t="s">
        <v>184</v>
      </c>
      <c r="E36" s="67">
        <v>0</v>
      </c>
      <c r="F36" s="72"/>
    </row>
    <row r="37" spans="2:6" s="156" customFormat="1" ht="15" customHeight="1">
      <c r="B37" s="157" t="s">
        <v>112</v>
      </c>
      <c r="C37" s="158">
        <v>27</v>
      </c>
      <c r="D37" s="174" t="s">
        <v>185</v>
      </c>
      <c r="E37" s="67">
        <v>303325.42000000004</v>
      </c>
      <c r="F37" s="72"/>
    </row>
    <row r="38" spans="2:6" s="156" customFormat="1" ht="15" customHeight="1">
      <c r="B38" s="157" t="s">
        <v>113</v>
      </c>
      <c r="C38" s="158">
        <v>28</v>
      </c>
      <c r="D38" s="174" t="s">
        <v>186</v>
      </c>
      <c r="E38" s="67"/>
      <c r="F38" s="72"/>
    </row>
    <row r="39" spans="2:6" s="156" customFormat="1" ht="15" customHeight="1">
      <c r="B39" s="157" t="s">
        <v>114</v>
      </c>
      <c r="C39" s="158">
        <v>29</v>
      </c>
      <c r="D39" s="174" t="s">
        <v>187</v>
      </c>
      <c r="E39" s="67">
        <v>898874.02</v>
      </c>
      <c r="F39" s="72"/>
    </row>
    <row r="40" spans="2:6" s="168" customFormat="1" ht="15" customHeight="1" thickBot="1">
      <c r="B40" s="163" t="s">
        <v>115</v>
      </c>
      <c r="C40" s="164">
        <v>30</v>
      </c>
      <c r="D40" s="175" t="s">
        <v>188</v>
      </c>
      <c r="E40" s="166">
        <v>16791810.189030837</v>
      </c>
      <c r="F40" s="167"/>
    </row>
    <row r="41" spans="2:6" s="178" customFormat="1" ht="6" customHeight="1">
      <c r="B41" s="176"/>
      <c r="C41" s="177"/>
      <c r="D41" s="171"/>
      <c r="E41" s="172"/>
      <c r="F41" s="172"/>
    </row>
    <row r="42" spans="2:6" s="150" customFormat="1" ht="15.75" thickBot="1">
      <c r="B42" s="179"/>
      <c r="C42" s="248" t="s">
        <v>189</v>
      </c>
      <c r="D42" s="248"/>
      <c r="E42" s="248"/>
      <c r="F42" s="248"/>
    </row>
    <row r="43" spans="2:6" s="156" customFormat="1" ht="15" customHeight="1">
      <c r="B43" s="151" t="s">
        <v>116</v>
      </c>
      <c r="C43" s="152">
        <v>31</v>
      </c>
      <c r="D43" s="173" t="s">
        <v>190</v>
      </c>
      <c r="E43" s="154">
        <v>24799516</v>
      </c>
      <c r="F43" s="155"/>
    </row>
    <row r="44" spans="2:6" s="156" customFormat="1" ht="15" customHeight="1">
      <c r="B44" s="157" t="s">
        <v>117</v>
      </c>
      <c r="C44" s="158">
        <v>32</v>
      </c>
      <c r="D44" s="174" t="s">
        <v>191</v>
      </c>
      <c r="E44" s="67"/>
      <c r="F44" s="72"/>
    </row>
    <row r="45" spans="2:6" s="156" customFormat="1" ht="15" customHeight="1">
      <c r="B45" s="157" t="s">
        <v>118</v>
      </c>
      <c r="C45" s="158">
        <v>33</v>
      </c>
      <c r="D45" s="174" t="s">
        <v>192</v>
      </c>
      <c r="E45" s="67"/>
      <c r="F45" s="72"/>
    </row>
    <row r="46" spans="2:6" s="156" customFormat="1" ht="15" customHeight="1">
      <c r="B46" s="157" t="s">
        <v>119</v>
      </c>
      <c r="C46" s="158">
        <v>34</v>
      </c>
      <c r="D46" s="174" t="s">
        <v>193</v>
      </c>
      <c r="E46" s="67">
        <v>-18767098.732710976</v>
      </c>
      <c r="F46" s="72"/>
    </row>
    <row r="47" spans="2:6" s="156" customFormat="1" ht="15" customHeight="1">
      <c r="B47" s="157" t="s">
        <v>120</v>
      </c>
      <c r="C47" s="158">
        <v>35</v>
      </c>
      <c r="D47" s="174" t="s">
        <v>194</v>
      </c>
      <c r="E47" s="67">
        <v>-434163.99092493742</v>
      </c>
      <c r="F47" s="72"/>
    </row>
    <row r="48" spans="2:6" s="156" customFormat="1" ht="15" customHeight="1">
      <c r="B48" s="157" t="s">
        <v>121</v>
      </c>
      <c r="C48" s="158">
        <v>36</v>
      </c>
      <c r="D48" s="174" t="s">
        <v>195</v>
      </c>
      <c r="E48" s="67">
        <v>179138.57</v>
      </c>
      <c r="F48" s="72"/>
    </row>
    <row r="49" spans="2:6" s="168" customFormat="1" ht="15" customHeight="1">
      <c r="B49" s="157" t="s">
        <v>122</v>
      </c>
      <c r="C49" s="180">
        <v>37</v>
      </c>
      <c r="D49" s="181" t="s">
        <v>196</v>
      </c>
      <c r="E49" s="182">
        <v>5777391.8463640865</v>
      </c>
      <c r="F49" s="183">
        <f>SUM(F43+F44-F45+F46+F47+F48)</f>
        <v>0</v>
      </c>
    </row>
    <row r="50" spans="2:6" s="168" customFormat="1" ht="15" customHeight="1" thickBot="1">
      <c r="B50" s="163" t="s">
        <v>123</v>
      </c>
      <c r="C50" s="184">
        <v>38</v>
      </c>
      <c r="D50" s="185" t="s">
        <v>197</v>
      </c>
      <c r="E50" s="186">
        <v>22569202.035394922</v>
      </c>
      <c r="F50" s="187">
        <f>F40+F49</f>
        <v>0</v>
      </c>
    </row>
    <row r="51" spans="2:6" s="188" customFormat="1">
      <c r="E51" s="189">
        <f>E27-E50</f>
        <v>0</v>
      </c>
    </row>
    <row r="52" spans="2:6" s="188" customFormat="1"/>
    <row r="53" spans="2:6">
      <c r="C53" s="254"/>
      <c r="D53" s="254"/>
      <c r="E53" s="254"/>
      <c r="F53" s="254"/>
    </row>
    <row r="54" spans="2:6">
      <c r="C54" s="255"/>
      <c r="D54" s="255"/>
      <c r="E54" s="255"/>
      <c r="F54" s="255"/>
    </row>
    <row r="55" spans="2:6">
      <c r="C55" s="254"/>
      <c r="D55" s="254"/>
      <c r="E55" s="254"/>
      <c r="F55" s="254"/>
    </row>
    <row r="56" spans="2:6">
      <c r="C56" s="255"/>
      <c r="D56" s="255"/>
      <c r="E56" s="255"/>
      <c r="F56" s="255"/>
    </row>
    <row r="57" spans="2:6" ht="15" customHeight="1">
      <c r="C57" s="254"/>
      <c r="D57" s="254"/>
      <c r="E57" s="254"/>
      <c r="F57" s="254"/>
    </row>
    <row r="58" spans="2:6">
      <c r="C58" s="255"/>
      <c r="D58" s="255"/>
      <c r="E58" s="255"/>
      <c r="F58" s="255"/>
    </row>
  </sheetData>
  <mergeCells count="14">
    <mergeCell ref="C57:F57"/>
    <mergeCell ref="C58:F58"/>
    <mergeCell ref="C29:F29"/>
    <mergeCell ref="C42:F42"/>
    <mergeCell ref="C53:F53"/>
    <mergeCell ref="C54:F54"/>
    <mergeCell ref="C55:F55"/>
    <mergeCell ref="C56:F56"/>
    <mergeCell ref="C8:F8"/>
    <mergeCell ref="B1:C1"/>
    <mergeCell ref="E1:F1"/>
    <mergeCell ref="B2:F2"/>
    <mergeCell ref="C4:F4"/>
    <mergeCell ref="E5:F5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7" activePane="bottomLeft" state="frozen"/>
      <selection activeCell="C120" sqref="C120"/>
      <selection pane="bottomLeft"/>
    </sheetView>
  </sheetViews>
  <sheetFormatPr defaultColWidth="9.140625" defaultRowHeight="15"/>
  <cols>
    <col min="1" max="1" width="2" style="150" customWidth="1"/>
    <col min="2" max="2" width="11" style="150" customWidth="1"/>
    <col min="3" max="3" width="5.85546875" style="150" customWidth="1"/>
    <col min="4" max="4" width="81.7109375" style="150" customWidth="1"/>
    <col min="5" max="6" width="15.7109375" style="150" customWidth="1"/>
    <col min="7" max="8" width="10" style="150" bestFit="1" customWidth="1"/>
    <col min="9" max="9" width="12.42578125" style="190" bestFit="1" customWidth="1"/>
    <col min="10" max="16384" width="9.140625" style="150"/>
  </cols>
  <sheetData>
    <row r="1" spans="2:9" ht="15" customHeight="1">
      <c r="B1" s="257" t="s">
        <v>83</v>
      </c>
      <c r="C1" s="257"/>
      <c r="D1" s="137" t="s">
        <v>145</v>
      </c>
      <c r="E1" s="258" t="s">
        <v>198</v>
      </c>
      <c r="F1" s="258"/>
    </row>
    <row r="2" spans="2:9" ht="15" customHeight="1">
      <c r="B2" s="257" t="s">
        <v>199</v>
      </c>
      <c r="C2" s="257"/>
      <c r="D2" s="257"/>
      <c r="E2" s="257"/>
      <c r="F2" s="257"/>
    </row>
    <row r="3" spans="2:9" ht="15" customHeight="1"/>
    <row r="4" spans="2:9" s="191" customFormat="1" ht="12.75" customHeight="1">
      <c r="D4" s="259" t="s">
        <v>200</v>
      </c>
      <c r="E4" s="259"/>
      <c r="F4" s="259"/>
      <c r="I4" s="192"/>
    </row>
    <row r="5" spans="2:9" ht="15" customHeight="1" thickBot="1">
      <c r="E5" s="260" t="s">
        <v>154</v>
      </c>
      <c r="F5" s="260"/>
    </row>
    <row r="6" spans="2:9" s="195" customFormat="1" ht="45" customHeight="1" thickBot="1">
      <c r="B6" s="141" t="s">
        <v>84</v>
      </c>
      <c r="C6" s="193" t="s">
        <v>85</v>
      </c>
      <c r="D6" s="194"/>
      <c r="E6" s="144" t="s">
        <v>155</v>
      </c>
      <c r="F6" s="145" t="s">
        <v>156</v>
      </c>
      <c r="I6" s="196"/>
    </row>
    <row r="7" spans="2:9" s="178" customFormat="1" ht="9" customHeight="1">
      <c r="C7" s="197"/>
      <c r="D7" s="197"/>
      <c r="E7" s="198"/>
      <c r="F7" s="198"/>
      <c r="I7" s="199"/>
    </row>
    <row r="8" spans="2:9" s="178" customFormat="1" ht="15" customHeight="1" thickBot="1">
      <c r="C8" s="256" t="s">
        <v>201</v>
      </c>
      <c r="D8" s="256"/>
      <c r="E8" s="256"/>
      <c r="F8" s="256"/>
      <c r="I8" s="199"/>
    </row>
    <row r="9" spans="2:9" ht="15" customHeight="1">
      <c r="B9" s="200" t="s">
        <v>86</v>
      </c>
      <c r="C9" s="201">
        <v>1</v>
      </c>
      <c r="D9" s="202" t="s">
        <v>202</v>
      </c>
      <c r="E9" s="203">
        <v>3375694.2995006465</v>
      </c>
      <c r="F9" s="204"/>
      <c r="G9" s="205"/>
      <c r="H9" s="205"/>
    </row>
    <row r="10" spans="2:9" ht="15" customHeight="1">
      <c r="B10" s="206" t="s">
        <v>87</v>
      </c>
      <c r="C10" s="207">
        <v>2</v>
      </c>
      <c r="D10" s="208" t="s">
        <v>203</v>
      </c>
      <c r="E10" s="68">
        <v>689782.54285199998</v>
      </c>
      <c r="F10" s="73"/>
    </row>
    <row r="11" spans="2:9" ht="15" customHeight="1">
      <c r="B11" s="206" t="s">
        <v>88</v>
      </c>
      <c r="C11" s="207">
        <v>3</v>
      </c>
      <c r="D11" s="209" t="s">
        <v>204</v>
      </c>
      <c r="E11" s="68">
        <v>575353.06011563307</v>
      </c>
      <c r="F11" s="73"/>
    </row>
    <row r="12" spans="2:9" ht="15" customHeight="1">
      <c r="B12" s="206" t="s">
        <v>89</v>
      </c>
      <c r="C12" s="207">
        <v>4</v>
      </c>
      <c r="D12" s="210" t="s">
        <v>205</v>
      </c>
      <c r="E12" s="68">
        <v>292043.19472040026</v>
      </c>
      <c r="F12" s="73"/>
    </row>
    <row r="13" spans="2:9" s="156" customFormat="1" ht="15" customHeight="1">
      <c r="B13" s="206" t="s">
        <v>90</v>
      </c>
      <c r="C13" s="158">
        <v>5</v>
      </c>
      <c r="D13" s="159" t="s">
        <v>206</v>
      </c>
      <c r="E13" s="67">
        <v>2402601.8912534136</v>
      </c>
      <c r="F13" s="72"/>
      <c r="H13" s="150"/>
      <c r="I13" s="190"/>
    </row>
    <row r="14" spans="2:9" ht="15" customHeight="1">
      <c r="B14" s="206" t="s">
        <v>91</v>
      </c>
      <c r="C14" s="207">
        <v>6</v>
      </c>
      <c r="D14" s="208" t="s">
        <v>207</v>
      </c>
      <c r="E14" s="68">
        <v>3011603.1411764701</v>
      </c>
      <c r="F14" s="73"/>
    </row>
    <row r="15" spans="2:9" ht="15" customHeight="1">
      <c r="B15" s="206" t="s">
        <v>92</v>
      </c>
      <c r="C15" s="207">
        <v>7</v>
      </c>
      <c r="D15" s="208" t="s">
        <v>208</v>
      </c>
      <c r="E15" s="68">
        <v>445206.06999999995</v>
      </c>
      <c r="F15" s="73"/>
    </row>
    <row r="16" spans="2:9" ht="15" customHeight="1">
      <c r="B16" s="206" t="s">
        <v>93</v>
      </c>
      <c r="C16" s="207">
        <v>8</v>
      </c>
      <c r="D16" s="209" t="s">
        <v>209</v>
      </c>
      <c r="E16" s="68">
        <v>-139078.12543413788</v>
      </c>
      <c r="F16" s="73"/>
    </row>
    <row r="17" spans="2:9" ht="15" customHeight="1">
      <c r="B17" s="206" t="s">
        <v>94</v>
      </c>
      <c r="C17" s="207">
        <v>9</v>
      </c>
      <c r="D17" s="209" t="s">
        <v>210</v>
      </c>
      <c r="E17" s="68">
        <v>381621.45999999915</v>
      </c>
      <c r="F17" s="73"/>
    </row>
    <row r="18" spans="2:9" ht="15" customHeight="1">
      <c r="B18" s="206" t="s">
        <v>95</v>
      </c>
      <c r="C18" s="207">
        <v>10</v>
      </c>
      <c r="D18" s="209" t="s">
        <v>211</v>
      </c>
      <c r="E18" s="68">
        <v>191251.29500000001</v>
      </c>
      <c r="F18" s="73"/>
    </row>
    <row r="19" spans="2:9" s="156" customFormat="1" ht="15" customHeight="1">
      <c r="B19" s="206" t="s">
        <v>96</v>
      </c>
      <c r="C19" s="158">
        <v>11</v>
      </c>
      <c r="D19" s="159" t="s">
        <v>212</v>
      </c>
      <c r="E19" s="67">
        <v>1854446.1907423334</v>
      </c>
      <c r="F19" s="72"/>
      <c r="H19" s="150"/>
      <c r="I19" s="190"/>
    </row>
    <row r="20" spans="2:9" s="156" customFormat="1" ht="15" customHeight="1">
      <c r="B20" s="206" t="s">
        <v>97</v>
      </c>
      <c r="C20" s="158">
        <v>12</v>
      </c>
      <c r="D20" s="159" t="s">
        <v>213</v>
      </c>
      <c r="E20" s="67"/>
      <c r="F20" s="72"/>
      <c r="H20" s="150"/>
      <c r="I20" s="190"/>
    </row>
    <row r="21" spans="2:9" s="156" customFormat="1" ht="15" customHeight="1">
      <c r="B21" s="206" t="s">
        <v>98</v>
      </c>
      <c r="C21" s="158">
        <v>13</v>
      </c>
      <c r="D21" s="159" t="s">
        <v>214</v>
      </c>
      <c r="E21" s="67">
        <v>-16956.300000000017</v>
      </c>
      <c r="F21" s="72"/>
      <c r="H21" s="150"/>
      <c r="I21" s="190"/>
    </row>
    <row r="22" spans="2:9" s="156" customFormat="1" ht="15" customHeight="1" thickBot="1">
      <c r="B22" s="211" t="s">
        <v>99</v>
      </c>
      <c r="C22" s="212">
        <v>14</v>
      </c>
      <c r="D22" s="213" t="s">
        <v>215</v>
      </c>
      <c r="E22" s="69">
        <v>531199.40051108017</v>
      </c>
      <c r="F22" s="74"/>
      <c r="H22" s="150"/>
      <c r="I22" s="190"/>
    </row>
    <row r="23" spans="2:9" ht="9" customHeight="1">
      <c r="C23" s="170"/>
      <c r="D23" s="214"/>
      <c r="E23" s="172"/>
      <c r="F23" s="172"/>
    </row>
    <row r="24" spans="2:9" ht="15" customHeight="1" thickBot="1">
      <c r="C24" s="256" t="s">
        <v>216</v>
      </c>
      <c r="D24" s="256"/>
      <c r="E24" s="256"/>
      <c r="F24" s="256"/>
    </row>
    <row r="25" spans="2:9" ht="15" customHeight="1">
      <c r="B25" s="200" t="s">
        <v>100</v>
      </c>
      <c r="C25" s="201">
        <v>15</v>
      </c>
      <c r="D25" s="202" t="s">
        <v>202</v>
      </c>
      <c r="E25" s="203">
        <v>99932.1</v>
      </c>
      <c r="F25" s="204"/>
      <c r="G25" s="205"/>
      <c r="H25" s="205"/>
    </row>
    <row r="26" spans="2:9" ht="15" customHeight="1">
      <c r="B26" s="206" t="s">
        <v>101</v>
      </c>
      <c r="C26" s="207">
        <v>16</v>
      </c>
      <c r="D26" s="208" t="s">
        <v>203</v>
      </c>
      <c r="E26" s="68">
        <v>0</v>
      </c>
      <c r="F26" s="73"/>
    </row>
    <row r="27" spans="2:9" ht="15" customHeight="1">
      <c r="B27" s="206" t="s">
        <v>102</v>
      </c>
      <c r="C27" s="207">
        <v>17</v>
      </c>
      <c r="D27" s="209" t="s">
        <v>204</v>
      </c>
      <c r="E27" s="68">
        <v>15756.511436017303</v>
      </c>
      <c r="F27" s="73"/>
    </row>
    <row r="28" spans="2:9" ht="15" customHeight="1">
      <c r="B28" s="206" t="s">
        <v>103</v>
      </c>
      <c r="C28" s="207">
        <v>18</v>
      </c>
      <c r="D28" s="209" t="s">
        <v>205</v>
      </c>
      <c r="E28" s="68"/>
      <c r="F28" s="73"/>
    </row>
    <row r="29" spans="2:9" s="156" customFormat="1" ht="15" customHeight="1">
      <c r="B29" s="206" t="s">
        <v>104</v>
      </c>
      <c r="C29" s="158">
        <v>19</v>
      </c>
      <c r="D29" s="159" t="s">
        <v>217</v>
      </c>
      <c r="E29" s="67">
        <v>84175.588563982703</v>
      </c>
      <c r="F29" s="72"/>
      <c r="H29" s="150"/>
      <c r="I29" s="190"/>
    </row>
    <row r="30" spans="2:9" ht="15" customHeight="1">
      <c r="B30" s="206" t="s">
        <v>105</v>
      </c>
      <c r="C30" s="207">
        <v>20</v>
      </c>
      <c r="D30" s="208" t="s">
        <v>207</v>
      </c>
      <c r="E30" s="68">
        <v>15000</v>
      </c>
      <c r="F30" s="73"/>
    </row>
    <row r="31" spans="2:9" ht="15" customHeight="1">
      <c r="B31" s="206" t="s">
        <v>106</v>
      </c>
      <c r="C31" s="207">
        <v>21</v>
      </c>
      <c r="D31" s="208" t="s">
        <v>218</v>
      </c>
      <c r="E31" s="68">
        <v>0</v>
      </c>
      <c r="F31" s="73"/>
    </row>
    <row r="32" spans="2:9" ht="15" customHeight="1">
      <c r="B32" s="206" t="s">
        <v>107</v>
      </c>
      <c r="C32" s="207">
        <v>22</v>
      </c>
      <c r="D32" s="209" t="s">
        <v>209</v>
      </c>
      <c r="E32" s="68">
        <v>-25000</v>
      </c>
      <c r="F32" s="73"/>
    </row>
    <row r="33" spans="2:9" ht="15" customHeight="1">
      <c r="B33" s="206" t="s">
        <v>108</v>
      </c>
      <c r="C33" s="207">
        <v>23</v>
      </c>
      <c r="D33" s="209" t="s">
        <v>210</v>
      </c>
      <c r="E33" s="68"/>
      <c r="F33" s="73"/>
    </row>
    <row r="34" spans="2:9" ht="15" customHeight="1">
      <c r="B34" s="206" t="s">
        <v>109</v>
      </c>
      <c r="C34" s="207">
        <v>24</v>
      </c>
      <c r="D34" s="209" t="s">
        <v>219</v>
      </c>
      <c r="E34" s="68"/>
      <c r="F34" s="73"/>
    </row>
    <row r="35" spans="2:9" s="156" customFormat="1" ht="15" customHeight="1">
      <c r="B35" s="206" t="s">
        <v>110</v>
      </c>
      <c r="C35" s="158">
        <v>25</v>
      </c>
      <c r="D35" s="159" t="s">
        <v>220</v>
      </c>
      <c r="E35" s="67">
        <v>-10000</v>
      </c>
      <c r="F35" s="72"/>
      <c r="H35" s="150"/>
      <c r="I35" s="190"/>
    </row>
    <row r="36" spans="2:9" ht="15" customHeight="1">
      <c r="B36" s="206" t="s">
        <v>111</v>
      </c>
      <c r="C36" s="207">
        <v>26</v>
      </c>
      <c r="D36" s="208" t="s">
        <v>221</v>
      </c>
      <c r="E36" s="68"/>
      <c r="F36" s="73"/>
    </row>
    <row r="37" spans="2:9" ht="15" customHeight="1">
      <c r="B37" s="206" t="s">
        <v>112</v>
      </c>
      <c r="C37" s="207">
        <v>27</v>
      </c>
      <c r="D37" s="209" t="s">
        <v>222</v>
      </c>
      <c r="E37" s="68"/>
      <c r="F37" s="73"/>
    </row>
    <row r="38" spans="2:9" s="156" customFormat="1" ht="15" customHeight="1">
      <c r="B38" s="206" t="s">
        <v>113</v>
      </c>
      <c r="C38" s="158">
        <v>28</v>
      </c>
      <c r="D38" s="159" t="s">
        <v>223</v>
      </c>
      <c r="E38" s="67">
        <v>0</v>
      </c>
      <c r="F38" s="72"/>
      <c r="H38" s="150"/>
      <c r="I38" s="190"/>
    </row>
    <row r="39" spans="2:9" s="156" customFormat="1" ht="15" customHeight="1">
      <c r="B39" s="206" t="s">
        <v>114</v>
      </c>
      <c r="C39" s="158">
        <v>29</v>
      </c>
      <c r="D39" s="159" t="s">
        <v>224</v>
      </c>
      <c r="E39" s="67"/>
      <c r="F39" s="72"/>
      <c r="H39" s="150"/>
      <c r="I39" s="190"/>
    </row>
    <row r="40" spans="2:9" s="156" customFormat="1" ht="15" customHeight="1">
      <c r="B40" s="206" t="s">
        <v>115</v>
      </c>
      <c r="C40" s="158">
        <v>30</v>
      </c>
      <c r="D40" s="159" t="s">
        <v>214</v>
      </c>
      <c r="E40" s="67">
        <v>0</v>
      </c>
      <c r="F40" s="72"/>
      <c r="H40" s="150"/>
      <c r="I40" s="190"/>
    </row>
    <row r="41" spans="2:9" s="156" customFormat="1" ht="15" customHeight="1" thickBot="1">
      <c r="B41" s="211" t="s">
        <v>116</v>
      </c>
      <c r="C41" s="212">
        <v>31</v>
      </c>
      <c r="D41" s="213" t="s">
        <v>225</v>
      </c>
      <c r="E41" s="69">
        <v>94175.588563982703</v>
      </c>
      <c r="F41" s="74"/>
      <c r="H41" s="150"/>
      <c r="I41" s="190"/>
    </row>
    <row r="42" spans="2:9" s="197" customFormat="1" ht="9" customHeight="1" thickBot="1">
      <c r="C42" s="170"/>
      <c r="D42" s="215"/>
      <c r="E42" s="70"/>
      <c r="F42" s="70"/>
      <c r="H42" s="150"/>
      <c r="I42" s="190"/>
    </row>
    <row r="43" spans="2:9" s="156" customFormat="1" ht="15" customHeight="1" thickBot="1">
      <c r="B43" s="216" t="s">
        <v>117</v>
      </c>
      <c r="C43" s="217">
        <v>32</v>
      </c>
      <c r="D43" s="218" t="s">
        <v>226</v>
      </c>
      <c r="E43" s="219">
        <f>E22+E41</f>
        <v>625374.98907506291</v>
      </c>
      <c r="F43" s="220">
        <f>F22+F41</f>
        <v>0</v>
      </c>
      <c r="H43" s="150"/>
      <c r="I43" s="190"/>
    </row>
    <row r="44" spans="2:9" ht="9" customHeight="1">
      <c r="C44" s="170"/>
      <c r="D44" s="215"/>
      <c r="E44" s="172"/>
      <c r="F44" s="172"/>
    </row>
    <row r="45" spans="2:9" ht="15" customHeight="1" thickBot="1">
      <c r="C45" s="170"/>
      <c r="D45" s="256" t="s">
        <v>227</v>
      </c>
      <c r="E45" s="256"/>
      <c r="F45" s="256"/>
    </row>
    <row r="46" spans="2:9" ht="15" customHeight="1">
      <c r="B46" s="200" t="s">
        <v>118</v>
      </c>
      <c r="C46" s="201">
        <v>33</v>
      </c>
      <c r="D46" s="221" t="s">
        <v>228</v>
      </c>
      <c r="E46" s="203"/>
      <c r="F46" s="204"/>
    </row>
    <row r="47" spans="2:9" ht="15" customHeight="1">
      <c r="B47" s="206" t="s">
        <v>119</v>
      </c>
      <c r="C47" s="207">
        <v>34</v>
      </c>
      <c r="D47" s="208" t="s">
        <v>229</v>
      </c>
      <c r="E47" s="68"/>
      <c r="F47" s="73"/>
    </row>
    <row r="48" spans="2:9" ht="15" customHeight="1">
      <c r="B48" s="222" t="s">
        <v>120</v>
      </c>
      <c r="C48" s="207">
        <v>35</v>
      </c>
      <c r="D48" s="208" t="s">
        <v>230</v>
      </c>
      <c r="E48" s="68"/>
      <c r="F48" s="73"/>
    </row>
    <row r="49" spans="2:9" s="156" customFormat="1" ht="15" customHeight="1" thickBot="1">
      <c r="B49" s="211" t="s">
        <v>121</v>
      </c>
      <c r="C49" s="212">
        <v>36</v>
      </c>
      <c r="D49" s="213" t="s">
        <v>231</v>
      </c>
      <c r="E49" s="69">
        <f>E46-E47-E48</f>
        <v>0</v>
      </c>
      <c r="F49" s="74">
        <f>F46-F47-F48</f>
        <v>0</v>
      </c>
      <c r="H49" s="150"/>
      <c r="I49" s="190"/>
    </row>
    <row r="50" spans="2:9" ht="8.25" customHeight="1">
      <c r="C50" s="170"/>
      <c r="D50" s="214"/>
      <c r="E50" s="172"/>
      <c r="F50" s="172"/>
    </row>
    <row r="51" spans="2:9" ht="15" customHeight="1" thickBot="1">
      <c r="C51" s="256" t="s">
        <v>232</v>
      </c>
      <c r="D51" s="256"/>
      <c r="E51" s="256"/>
      <c r="F51" s="256"/>
    </row>
    <row r="52" spans="2:9" ht="15" customHeight="1">
      <c r="B52" s="200" t="s">
        <v>122</v>
      </c>
      <c r="C52" s="201">
        <v>37</v>
      </c>
      <c r="D52" s="202" t="s">
        <v>233</v>
      </c>
      <c r="E52" s="203">
        <v>212790.06</v>
      </c>
      <c r="F52" s="204"/>
    </row>
    <row r="53" spans="2:9" ht="15" customHeight="1">
      <c r="B53" s="206" t="s">
        <v>123</v>
      </c>
      <c r="C53" s="207">
        <v>38</v>
      </c>
      <c r="D53" s="209" t="s">
        <v>234</v>
      </c>
      <c r="E53" s="68">
        <v>0</v>
      </c>
      <c r="F53" s="73"/>
    </row>
    <row r="54" spans="2:9" ht="15" customHeight="1">
      <c r="B54" s="206" t="s">
        <v>124</v>
      </c>
      <c r="C54" s="207">
        <v>39</v>
      </c>
      <c r="D54" s="209" t="s">
        <v>235</v>
      </c>
      <c r="E54" s="68">
        <v>0</v>
      </c>
      <c r="F54" s="73"/>
    </row>
    <row r="55" spans="2:9" ht="15" customHeight="1">
      <c r="B55" s="206" t="s">
        <v>125</v>
      </c>
      <c r="C55" s="207">
        <v>40</v>
      </c>
      <c r="D55" s="209" t="s">
        <v>236</v>
      </c>
      <c r="E55" s="68">
        <v>0</v>
      </c>
      <c r="F55" s="73"/>
    </row>
    <row r="56" spans="2:9" ht="15" customHeight="1">
      <c r="B56" s="206" t="s">
        <v>126</v>
      </c>
      <c r="C56" s="207">
        <v>41</v>
      </c>
      <c r="D56" s="209" t="s">
        <v>167</v>
      </c>
      <c r="E56" s="68">
        <v>0</v>
      </c>
      <c r="F56" s="73"/>
    </row>
    <row r="57" spans="2:9" ht="15" customHeight="1">
      <c r="B57" s="206" t="s">
        <v>127</v>
      </c>
      <c r="C57" s="207">
        <v>42</v>
      </c>
      <c r="D57" s="209" t="s">
        <v>168</v>
      </c>
      <c r="E57" s="68">
        <v>0</v>
      </c>
      <c r="F57" s="73"/>
    </row>
    <row r="58" spans="2:9" ht="15" customHeight="1">
      <c r="B58" s="206" t="s">
        <v>128</v>
      </c>
      <c r="C58" s="207">
        <v>43</v>
      </c>
      <c r="D58" s="209" t="s">
        <v>172</v>
      </c>
      <c r="E58" s="68">
        <v>0</v>
      </c>
      <c r="F58" s="73"/>
    </row>
    <row r="59" spans="2:9" ht="15" customHeight="1">
      <c r="B59" s="206" t="s">
        <v>129</v>
      </c>
      <c r="C59" s="207">
        <v>44</v>
      </c>
      <c r="D59" s="209" t="s">
        <v>237</v>
      </c>
      <c r="E59" s="68">
        <v>0</v>
      </c>
      <c r="F59" s="73"/>
    </row>
    <row r="60" spans="2:9" ht="15" customHeight="1">
      <c r="B60" s="206" t="s">
        <v>130</v>
      </c>
      <c r="C60" s="207">
        <v>45</v>
      </c>
      <c r="D60" s="209" t="s">
        <v>238</v>
      </c>
      <c r="E60" s="68"/>
      <c r="F60" s="73"/>
    </row>
    <row r="61" spans="2:9" s="214" customFormat="1" ht="15" customHeight="1" thickBot="1">
      <c r="B61" s="211" t="s">
        <v>131</v>
      </c>
      <c r="C61" s="223">
        <v>46</v>
      </c>
      <c r="D61" s="224" t="s">
        <v>239</v>
      </c>
      <c r="E61" s="69">
        <f>SUM(E52:E60)</f>
        <v>212790.06</v>
      </c>
      <c r="F61" s="74">
        <f>SUM(F52:F60)</f>
        <v>0</v>
      </c>
      <c r="H61" s="150"/>
      <c r="I61" s="190"/>
    </row>
    <row r="62" spans="2:9" s="214" customFormat="1" ht="9" customHeight="1">
      <c r="C62" s="170"/>
      <c r="E62" s="70"/>
      <c r="F62" s="70"/>
      <c r="H62" s="150"/>
      <c r="I62" s="190"/>
    </row>
    <row r="63" spans="2:9" s="214" customFormat="1" ht="15" customHeight="1" thickBot="1">
      <c r="C63" s="261" t="s">
        <v>240</v>
      </c>
      <c r="D63" s="261"/>
      <c r="E63" s="261"/>
      <c r="F63" s="261"/>
      <c r="H63" s="150"/>
      <c r="I63" s="190"/>
    </row>
    <row r="64" spans="2:9" ht="15" customHeight="1">
      <c r="B64" s="200" t="s">
        <v>132</v>
      </c>
      <c r="C64" s="201">
        <v>47</v>
      </c>
      <c r="D64" s="225" t="s">
        <v>241</v>
      </c>
      <c r="E64" s="203">
        <v>763172.08000000019</v>
      </c>
      <c r="F64" s="204"/>
    </row>
    <row r="65" spans="2:9" ht="15" customHeight="1">
      <c r="B65" s="206" t="s">
        <v>133</v>
      </c>
      <c r="C65" s="207">
        <v>48</v>
      </c>
      <c r="D65" s="226" t="s">
        <v>242</v>
      </c>
      <c r="E65" s="68">
        <v>275220.46000000002</v>
      </c>
      <c r="F65" s="73"/>
    </row>
    <row r="66" spans="2:9" ht="15" customHeight="1">
      <c r="B66" s="206" t="s">
        <v>134</v>
      </c>
      <c r="C66" s="207">
        <v>49</v>
      </c>
      <c r="D66" s="226" t="s">
        <v>243</v>
      </c>
      <c r="E66" s="68">
        <v>4031.22</v>
      </c>
      <c r="F66" s="73"/>
    </row>
    <row r="67" spans="2:9" ht="15" customHeight="1">
      <c r="B67" s="206" t="s">
        <v>135</v>
      </c>
      <c r="C67" s="207">
        <v>50</v>
      </c>
      <c r="D67" s="226" t="s">
        <v>244</v>
      </c>
      <c r="E67" s="68">
        <v>62925.120000000003</v>
      </c>
      <c r="F67" s="73"/>
    </row>
    <row r="68" spans="2:9" ht="15" customHeight="1">
      <c r="B68" s="206" t="s">
        <v>136</v>
      </c>
      <c r="C68" s="207">
        <v>51</v>
      </c>
      <c r="D68" s="226" t="s">
        <v>245</v>
      </c>
      <c r="E68" s="68">
        <v>1887.03</v>
      </c>
      <c r="F68" s="73"/>
    </row>
    <row r="69" spans="2:9" ht="15" customHeight="1">
      <c r="B69" s="206" t="s">
        <v>137</v>
      </c>
      <c r="C69" s="207">
        <v>52</v>
      </c>
      <c r="D69" s="226" t="s">
        <v>246</v>
      </c>
      <c r="E69" s="68"/>
      <c r="F69" s="73"/>
    </row>
    <row r="70" spans="2:9" ht="15" customHeight="1" thickBot="1">
      <c r="B70" s="227" t="s">
        <v>138</v>
      </c>
      <c r="C70" s="228">
        <v>53</v>
      </c>
      <c r="D70" s="229" t="s">
        <v>247</v>
      </c>
      <c r="E70" s="230">
        <v>-165093.13000000003</v>
      </c>
      <c r="F70" s="231"/>
    </row>
    <row r="71" spans="2:9" s="178" customFormat="1" ht="9" customHeight="1" thickBot="1">
      <c r="C71" s="177"/>
      <c r="D71" s="232"/>
      <c r="E71" s="233"/>
      <c r="F71" s="233"/>
      <c r="H71" s="150"/>
      <c r="I71" s="190"/>
    </row>
    <row r="72" spans="2:9" s="156" customFormat="1" ht="15" customHeight="1">
      <c r="B72" s="200" t="s">
        <v>139</v>
      </c>
      <c r="C72" s="152">
        <v>54</v>
      </c>
      <c r="D72" s="153" t="s">
        <v>248</v>
      </c>
      <c r="E72" s="154">
        <v>-434163.99092493742</v>
      </c>
      <c r="F72" s="155">
        <f>F43+F49+F61-F64-F65-F66-F67-F68-F69+F70</f>
        <v>0</v>
      </c>
      <c r="H72" s="150"/>
      <c r="I72" s="190"/>
    </row>
    <row r="73" spans="2:9" s="156" customFormat="1" ht="15" customHeight="1">
      <c r="B73" s="206" t="s">
        <v>140</v>
      </c>
      <c r="C73" s="158">
        <v>55</v>
      </c>
      <c r="D73" s="234" t="s">
        <v>249</v>
      </c>
      <c r="E73" s="67"/>
      <c r="F73" s="72"/>
      <c r="H73" s="150"/>
      <c r="I73" s="190"/>
    </row>
    <row r="74" spans="2:9" s="156" customFormat="1" ht="15" customHeight="1" thickBot="1">
      <c r="B74" s="211" t="s">
        <v>141</v>
      </c>
      <c r="C74" s="212">
        <v>56</v>
      </c>
      <c r="D74" s="213" t="s">
        <v>250</v>
      </c>
      <c r="E74" s="69">
        <v>-434163.99092493742</v>
      </c>
      <c r="F74" s="74">
        <f>F72-F73</f>
        <v>0</v>
      </c>
      <c r="H74" s="150"/>
      <c r="I74" s="190"/>
    </row>
    <row r="75" spans="2:9">
      <c r="D75" s="235"/>
    </row>
    <row r="76" spans="2:9">
      <c r="C76" s="254"/>
      <c r="D76" s="254"/>
      <c r="E76" s="254"/>
      <c r="F76" s="254"/>
    </row>
    <row r="77" spans="2:9">
      <c r="C77" s="255"/>
      <c r="D77" s="255"/>
      <c r="E77" s="255"/>
      <c r="F77" s="255"/>
    </row>
    <row r="78" spans="2:9">
      <c r="C78" s="254"/>
      <c r="D78" s="254"/>
      <c r="E78" s="254"/>
      <c r="F78" s="254"/>
    </row>
    <row r="79" spans="2:9">
      <c r="C79" s="255"/>
      <c r="D79" s="255"/>
      <c r="E79" s="255"/>
      <c r="F79" s="255"/>
    </row>
    <row r="80" spans="2:9">
      <c r="C80" s="254"/>
      <c r="D80" s="254"/>
      <c r="E80" s="254"/>
      <c r="F80" s="254"/>
    </row>
    <row r="81" spans="3:6">
      <c r="C81" s="255"/>
      <c r="D81" s="255"/>
      <c r="E81" s="255"/>
      <c r="F81" s="255"/>
    </row>
  </sheetData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C8:F8"/>
    <mergeCell ref="B1:C1"/>
    <mergeCell ref="E1:F1"/>
    <mergeCell ref="B2:F2"/>
    <mergeCell ref="D4:F4"/>
    <mergeCell ref="E5:F5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opLeftCell="A7" zoomScale="80" zoomScaleNormal="80" zoomScaleSheetLayoutView="50" workbookViewId="0">
      <pane ySplit="4" topLeftCell="A11" activePane="bottomLeft" state="frozen"/>
      <selection activeCell="A7" sqref="A7"/>
      <selection pane="bottomLeft" activeCell="A7" sqref="A7"/>
    </sheetView>
  </sheetViews>
  <sheetFormatPr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2.85546875" style="5" customWidth="1"/>
    <col min="17" max="17" width="12.710937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142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144</v>
      </c>
      <c r="B2" s="31"/>
      <c r="C2" s="62"/>
      <c r="D2" s="62"/>
      <c r="E2" s="62"/>
      <c r="F2" s="62"/>
      <c r="G2" s="62"/>
      <c r="H2" s="62"/>
    </row>
    <row r="3" spans="1:38">
      <c r="A3" s="64" t="s">
        <v>146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147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85" t="s">
        <v>81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C6" s="287" t="s">
        <v>82</v>
      </c>
      <c r="AD6" s="287"/>
      <c r="AE6" s="287"/>
      <c r="AF6" s="287"/>
      <c r="AG6" s="287"/>
      <c r="AH6" s="287"/>
      <c r="AI6" s="287"/>
      <c r="AJ6" s="287"/>
      <c r="AK6" s="287"/>
      <c r="AL6" s="287"/>
    </row>
    <row r="7" spans="1:38" ht="45.75" customHeight="1" thickBot="1">
      <c r="A7" s="62"/>
      <c r="B7" s="62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C7" s="288"/>
      <c r="AD7" s="288"/>
      <c r="AE7" s="288"/>
      <c r="AF7" s="288"/>
      <c r="AG7" s="288"/>
      <c r="AH7" s="288"/>
      <c r="AI7" s="288"/>
      <c r="AJ7" s="288"/>
      <c r="AK7" s="288"/>
      <c r="AL7" s="288"/>
    </row>
    <row r="8" spans="1:38" s="1" customFormat="1" ht="89.25" customHeight="1">
      <c r="A8" s="262" t="s">
        <v>23</v>
      </c>
      <c r="B8" s="265" t="s">
        <v>69</v>
      </c>
      <c r="C8" s="270" t="s">
        <v>22</v>
      </c>
      <c r="D8" s="271"/>
      <c r="E8" s="271"/>
      <c r="F8" s="271"/>
      <c r="G8" s="271"/>
      <c r="H8" s="277" t="s">
        <v>143</v>
      </c>
      <c r="I8" s="271" t="s">
        <v>70</v>
      </c>
      <c r="J8" s="271"/>
      <c r="K8" s="271" t="s">
        <v>71</v>
      </c>
      <c r="L8" s="271"/>
      <c r="M8" s="271"/>
      <c r="N8" s="271"/>
      <c r="O8" s="271"/>
      <c r="P8" s="271" t="s">
        <v>72</v>
      </c>
      <c r="Q8" s="272"/>
      <c r="R8" s="270" t="s">
        <v>73</v>
      </c>
      <c r="S8" s="271"/>
      <c r="T8" s="271"/>
      <c r="U8" s="271"/>
      <c r="V8" s="271"/>
      <c r="W8" s="271"/>
      <c r="X8" s="271"/>
      <c r="Y8" s="271"/>
      <c r="Z8" s="271" t="s">
        <v>76</v>
      </c>
      <c r="AA8" s="265"/>
      <c r="AC8" s="280" t="s">
        <v>70</v>
      </c>
      <c r="AD8" s="271"/>
      <c r="AE8" s="271" t="s">
        <v>71</v>
      </c>
      <c r="AF8" s="271"/>
      <c r="AG8" s="271" t="s">
        <v>77</v>
      </c>
      <c r="AH8" s="271"/>
      <c r="AI8" s="271" t="s">
        <v>78</v>
      </c>
      <c r="AJ8" s="271"/>
      <c r="AK8" s="271" t="s">
        <v>76</v>
      </c>
      <c r="AL8" s="265"/>
    </row>
    <row r="9" spans="1:38" s="1" customFormat="1" ht="49.9" customHeight="1">
      <c r="A9" s="263"/>
      <c r="B9" s="266"/>
      <c r="C9" s="268" t="s">
        <v>15</v>
      </c>
      <c r="D9" s="269"/>
      <c r="E9" s="269"/>
      <c r="F9" s="269"/>
      <c r="G9" s="8" t="s">
        <v>16</v>
      </c>
      <c r="H9" s="278"/>
      <c r="I9" s="273" t="s">
        <v>0</v>
      </c>
      <c r="J9" s="273" t="s">
        <v>1</v>
      </c>
      <c r="K9" s="269" t="s">
        <v>0</v>
      </c>
      <c r="L9" s="269"/>
      <c r="M9" s="269"/>
      <c r="N9" s="269"/>
      <c r="O9" s="8" t="s">
        <v>1</v>
      </c>
      <c r="P9" s="273" t="s">
        <v>79</v>
      </c>
      <c r="Q9" s="275" t="s">
        <v>80</v>
      </c>
      <c r="R9" s="268" t="s">
        <v>74</v>
      </c>
      <c r="S9" s="269"/>
      <c r="T9" s="269"/>
      <c r="U9" s="269"/>
      <c r="V9" s="269" t="s">
        <v>75</v>
      </c>
      <c r="W9" s="269"/>
      <c r="X9" s="269"/>
      <c r="Y9" s="269"/>
      <c r="Z9" s="273" t="s">
        <v>17</v>
      </c>
      <c r="AA9" s="275" t="s">
        <v>18</v>
      </c>
      <c r="AC9" s="281" t="s">
        <v>0</v>
      </c>
      <c r="AD9" s="273" t="s">
        <v>1</v>
      </c>
      <c r="AE9" s="273" t="s">
        <v>0</v>
      </c>
      <c r="AF9" s="273" t="s">
        <v>1</v>
      </c>
      <c r="AG9" s="273" t="s">
        <v>79</v>
      </c>
      <c r="AH9" s="273" t="s">
        <v>80</v>
      </c>
      <c r="AI9" s="273" t="s">
        <v>74</v>
      </c>
      <c r="AJ9" s="273" t="s">
        <v>75</v>
      </c>
      <c r="AK9" s="273" t="s">
        <v>17</v>
      </c>
      <c r="AL9" s="275" t="s">
        <v>18</v>
      </c>
    </row>
    <row r="10" spans="1:38" s="1" customFormat="1" ht="102.75" customHeight="1" thickBot="1">
      <c r="A10" s="264"/>
      <c r="B10" s="267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74"/>
      <c r="J10" s="27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74"/>
      <c r="Q10" s="276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74"/>
      <c r="AA10" s="276"/>
      <c r="AC10" s="282"/>
      <c r="AD10" s="274"/>
      <c r="AE10" s="274"/>
      <c r="AF10" s="274"/>
      <c r="AG10" s="274"/>
      <c r="AH10" s="274"/>
      <c r="AI10" s="274"/>
      <c r="AJ10" s="274"/>
      <c r="AK10" s="274"/>
      <c r="AL10" s="276"/>
    </row>
    <row r="11" spans="1:38" ht="24.95" customHeight="1" thickBot="1">
      <c r="A11" s="96" t="s">
        <v>24</v>
      </c>
      <c r="B11" s="99" t="s">
        <v>25</v>
      </c>
      <c r="C11" s="3">
        <v>804</v>
      </c>
      <c r="D11" s="3">
        <v>186</v>
      </c>
      <c r="E11" s="3">
        <v>2337</v>
      </c>
      <c r="F11" s="3">
        <v>3327</v>
      </c>
      <c r="G11" s="3">
        <v>5590</v>
      </c>
      <c r="H11" s="116"/>
      <c r="I11" s="115">
        <v>102887.07</v>
      </c>
      <c r="J11" s="3">
        <v>0</v>
      </c>
      <c r="K11" s="3">
        <v>32300.969999999998</v>
      </c>
      <c r="L11" s="3">
        <v>673.22</v>
      </c>
      <c r="M11" s="3">
        <v>66957.91</v>
      </c>
      <c r="N11" s="3">
        <v>99932.1</v>
      </c>
      <c r="O11" s="3">
        <v>0</v>
      </c>
      <c r="P11" s="3">
        <v>84175.588563982703</v>
      </c>
      <c r="Q11" s="3">
        <v>84175.588563982703</v>
      </c>
      <c r="R11" s="115">
        <v>0</v>
      </c>
      <c r="S11" s="115">
        <v>0</v>
      </c>
      <c r="T11" s="115">
        <v>15000</v>
      </c>
      <c r="U11" s="115">
        <v>15000</v>
      </c>
      <c r="V11" s="3">
        <v>0</v>
      </c>
      <c r="W11" s="3">
        <v>0</v>
      </c>
      <c r="X11" s="3">
        <v>15000</v>
      </c>
      <c r="Y11" s="3">
        <v>15000</v>
      </c>
      <c r="Z11" s="3">
        <v>-10000</v>
      </c>
      <c r="AA11" s="3">
        <v>0</v>
      </c>
      <c r="AC11" s="99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1:38" s="4" customFormat="1" ht="24.95" customHeight="1">
      <c r="A12" s="10"/>
      <c r="B12" s="16" t="s">
        <v>26</v>
      </c>
      <c r="C12" s="26">
        <v>804</v>
      </c>
      <c r="D12" s="26">
        <v>186</v>
      </c>
      <c r="E12" s="26">
        <v>2337</v>
      </c>
      <c r="F12" s="26">
        <v>3327</v>
      </c>
      <c r="G12" s="26">
        <v>5590</v>
      </c>
      <c r="H12" s="20"/>
      <c r="I12" s="26">
        <v>102887.07</v>
      </c>
      <c r="J12" s="26">
        <v>0</v>
      </c>
      <c r="K12" s="26">
        <v>32300.969999999998</v>
      </c>
      <c r="L12" s="26">
        <v>673.22</v>
      </c>
      <c r="M12" s="26">
        <v>66957.91</v>
      </c>
      <c r="N12" s="26">
        <v>99932.1</v>
      </c>
      <c r="O12" s="26">
        <v>0</v>
      </c>
      <c r="P12" s="35">
        <v>84175.588563982703</v>
      </c>
      <c r="Q12" s="36">
        <v>84175.588563982703</v>
      </c>
      <c r="R12" s="121">
        <v>0</v>
      </c>
      <c r="S12" s="121">
        <v>0</v>
      </c>
      <c r="T12" s="121">
        <v>15000</v>
      </c>
      <c r="U12" s="121">
        <v>15000</v>
      </c>
      <c r="V12" s="236" t="s">
        <v>150</v>
      </c>
      <c r="W12" s="236" t="s">
        <v>150</v>
      </c>
      <c r="X12" s="237">
        <v>15000</v>
      </c>
      <c r="Y12" s="35" t="s">
        <v>148</v>
      </c>
      <c r="Z12" s="26">
        <v>-10000</v>
      </c>
      <c r="AA12" s="26">
        <v>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52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6">
        <v>0</v>
      </c>
      <c r="O13" s="27">
        <v>0</v>
      </c>
      <c r="P13" s="35" t="s">
        <v>148</v>
      </c>
      <c r="Q13" s="36" t="s">
        <v>148</v>
      </c>
      <c r="R13" s="121" t="s">
        <v>148</v>
      </c>
      <c r="S13" s="121" t="s">
        <v>148</v>
      </c>
      <c r="T13" s="121" t="s">
        <v>148</v>
      </c>
      <c r="U13" s="121">
        <v>0</v>
      </c>
      <c r="V13" s="236" t="s">
        <v>150</v>
      </c>
      <c r="W13" s="38" t="s">
        <v>150</v>
      </c>
      <c r="X13" s="38" t="s">
        <v>150</v>
      </c>
      <c r="Y13" s="38" t="s">
        <v>148</v>
      </c>
      <c r="Z13" s="26">
        <v>0</v>
      </c>
      <c r="AA13" s="26">
        <v>0</v>
      </c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52"/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6">
        <v>0</v>
      </c>
      <c r="O14" s="27">
        <v>0</v>
      </c>
      <c r="P14" s="35" t="s">
        <v>148</v>
      </c>
      <c r="Q14" s="36" t="s">
        <v>148</v>
      </c>
      <c r="R14" s="121" t="s">
        <v>148</v>
      </c>
      <c r="S14" s="121" t="s">
        <v>148</v>
      </c>
      <c r="T14" s="121" t="s">
        <v>148</v>
      </c>
      <c r="U14" s="121">
        <v>0</v>
      </c>
      <c r="V14" s="236" t="s">
        <v>150</v>
      </c>
      <c r="W14" s="38" t="s">
        <v>150</v>
      </c>
      <c r="X14" s="38" t="s">
        <v>150</v>
      </c>
      <c r="Y14" s="38" t="s">
        <v>148</v>
      </c>
      <c r="Z14" s="26">
        <v>0</v>
      </c>
      <c r="AA14" s="26">
        <v>0</v>
      </c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1"/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6">
        <v>0</v>
      </c>
      <c r="O15" s="28">
        <v>0</v>
      </c>
      <c r="P15" s="35" t="s">
        <v>148</v>
      </c>
      <c r="Q15" s="36" t="s">
        <v>148</v>
      </c>
      <c r="R15" s="121" t="s">
        <v>148</v>
      </c>
      <c r="S15" s="121" t="s">
        <v>148</v>
      </c>
      <c r="T15" s="121" t="s">
        <v>148</v>
      </c>
      <c r="U15" s="121">
        <v>0</v>
      </c>
      <c r="V15" s="236" t="s">
        <v>150</v>
      </c>
      <c r="W15" s="41" t="s">
        <v>150</v>
      </c>
      <c r="X15" s="41" t="s">
        <v>150</v>
      </c>
      <c r="Y15" s="41" t="s">
        <v>148</v>
      </c>
      <c r="Z15" s="26">
        <v>0</v>
      </c>
      <c r="AA15" s="26">
        <v>0</v>
      </c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6" t="s">
        <v>30</v>
      </c>
      <c r="B16" s="99" t="s">
        <v>11</v>
      </c>
      <c r="C16" s="3">
        <v>1518</v>
      </c>
      <c r="D16" s="3">
        <v>1878</v>
      </c>
      <c r="E16" s="3">
        <v>2753</v>
      </c>
      <c r="F16" s="3">
        <v>6149</v>
      </c>
      <c r="G16" s="3">
        <v>7710</v>
      </c>
      <c r="H16" s="116"/>
      <c r="I16" s="115">
        <v>45844.86505</v>
      </c>
      <c r="J16" s="3">
        <v>0</v>
      </c>
      <c r="K16" s="3">
        <v>1863.9600000000005</v>
      </c>
      <c r="L16" s="3">
        <v>39018.873899999999</v>
      </c>
      <c r="M16" s="3">
        <v>2769.2799999999997</v>
      </c>
      <c r="N16" s="3">
        <v>43652.113899999997</v>
      </c>
      <c r="O16" s="3">
        <v>0</v>
      </c>
      <c r="P16" s="3">
        <v>45803.938399252009</v>
      </c>
      <c r="Q16" s="3">
        <v>45803.938399252009</v>
      </c>
      <c r="R16" s="115">
        <v>0</v>
      </c>
      <c r="S16" s="115">
        <v>0</v>
      </c>
      <c r="T16" s="115">
        <v>0</v>
      </c>
      <c r="U16" s="115">
        <v>0</v>
      </c>
      <c r="V16" s="3" t="s">
        <v>150</v>
      </c>
      <c r="W16" s="3" t="s">
        <v>150</v>
      </c>
      <c r="X16" s="3" t="s">
        <v>150</v>
      </c>
      <c r="Y16" s="3" t="s">
        <v>148</v>
      </c>
      <c r="Z16" s="3">
        <v>336.67515400000593</v>
      </c>
      <c r="AA16" s="3">
        <v>0</v>
      </c>
      <c r="AC16" s="99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6" t="s">
        <v>31</v>
      </c>
      <c r="B17" s="99" t="s">
        <v>32</v>
      </c>
      <c r="C17" s="3">
        <v>5729</v>
      </c>
      <c r="D17" s="3">
        <v>345</v>
      </c>
      <c r="E17" s="3">
        <v>2241</v>
      </c>
      <c r="F17" s="3">
        <v>8315</v>
      </c>
      <c r="G17" s="3">
        <v>10700</v>
      </c>
      <c r="H17" s="116"/>
      <c r="I17" s="115">
        <v>139930.32565000001</v>
      </c>
      <c r="J17" s="3">
        <v>200</v>
      </c>
      <c r="K17" s="3">
        <v>-52809.974500000048</v>
      </c>
      <c r="L17" s="3">
        <v>11178.957404000002</v>
      </c>
      <c r="M17" s="3">
        <v>19513.28</v>
      </c>
      <c r="N17" s="3">
        <v>-22117.737096000048</v>
      </c>
      <c r="O17" s="3">
        <v>197.4199878</v>
      </c>
      <c r="P17" s="3">
        <v>56145.527030387224</v>
      </c>
      <c r="Q17" s="3">
        <v>56100.934369287221</v>
      </c>
      <c r="R17" s="115">
        <v>12000</v>
      </c>
      <c r="S17" s="115">
        <v>558.65</v>
      </c>
      <c r="T17" s="115">
        <v>0</v>
      </c>
      <c r="U17" s="115">
        <v>12558.65</v>
      </c>
      <c r="V17" s="3">
        <v>0</v>
      </c>
      <c r="W17" s="3">
        <v>0</v>
      </c>
      <c r="X17" s="3">
        <v>0</v>
      </c>
      <c r="Y17" s="3">
        <v>0</v>
      </c>
      <c r="Z17" s="3">
        <v>658.65</v>
      </c>
      <c r="AA17" s="3">
        <v>0</v>
      </c>
      <c r="AC17" s="99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81" t="s">
        <v>33</v>
      </c>
      <c r="C18" s="100">
        <v>5441</v>
      </c>
      <c r="D18" s="100">
        <v>0</v>
      </c>
      <c r="E18" s="100">
        <v>2029</v>
      </c>
      <c r="F18" s="100">
        <v>7470</v>
      </c>
      <c r="G18" s="100">
        <v>9293</v>
      </c>
      <c r="H18" s="20"/>
      <c r="I18" s="100">
        <v>101391.27000000002</v>
      </c>
      <c r="J18" s="100">
        <v>0</v>
      </c>
      <c r="K18" s="100">
        <v>-67126.630000000048</v>
      </c>
      <c r="L18" s="100">
        <v>0</v>
      </c>
      <c r="M18" s="100">
        <v>14972.199999999999</v>
      </c>
      <c r="N18" s="100">
        <v>-52154.430000000051</v>
      </c>
      <c r="O18" s="100">
        <v>0</v>
      </c>
      <c r="P18" s="75">
        <v>42081.68089239543</v>
      </c>
      <c r="Q18" s="77">
        <v>42057.712947495427</v>
      </c>
      <c r="R18" s="123">
        <v>12000</v>
      </c>
      <c r="S18" s="123">
        <v>0</v>
      </c>
      <c r="T18" s="123">
        <v>0</v>
      </c>
      <c r="U18" s="123">
        <v>12000</v>
      </c>
      <c r="V18" s="100" t="s">
        <v>150</v>
      </c>
      <c r="W18" s="100" t="s">
        <v>150</v>
      </c>
      <c r="X18" s="100" t="s">
        <v>150</v>
      </c>
      <c r="Y18" s="100" t="s">
        <v>148</v>
      </c>
      <c r="Z18" s="101">
        <v>0</v>
      </c>
      <c r="AA18" s="101">
        <v>0</v>
      </c>
      <c r="AC18" s="76"/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16379" s="66" customFormat="1" ht="24.95" customHeight="1" thickBot="1">
      <c r="A19" s="13"/>
      <c r="B19" s="82" t="s">
        <v>34</v>
      </c>
      <c r="C19" s="97">
        <v>288</v>
      </c>
      <c r="D19" s="97">
        <v>345</v>
      </c>
      <c r="E19" s="97">
        <v>212</v>
      </c>
      <c r="F19" s="97">
        <v>845</v>
      </c>
      <c r="G19" s="97">
        <v>1407</v>
      </c>
      <c r="H19" s="21"/>
      <c r="I19" s="97">
        <v>38539.055650000002</v>
      </c>
      <c r="J19" s="97">
        <v>200</v>
      </c>
      <c r="K19" s="97">
        <v>14316.655499999999</v>
      </c>
      <c r="L19" s="97">
        <v>11178.957404000002</v>
      </c>
      <c r="M19" s="97">
        <v>4541.08</v>
      </c>
      <c r="N19" s="97">
        <v>30036.692904000003</v>
      </c>
      <c r="O19" s="97">
        <v>197.4199878</v>
      </c>
      <c r="P19" s="78">
        <v>14063.846137991794</v>
      </c>
      <c r="Q19" s="80">
        <v>14043.221421791794</v>
      </c>
      <c r="R19" s="124">
        <v>0</v>
      </c>
      <c r="S19" s="124">
        <v>558.65</v>
      </c>
      <c r="T19" s="124">
        <v>0</v>
      </c>
      <c r="U19" s="124">
        <v>558.65</v>
      </c>
      <c r="V19" s="97" t="s">
        <v>150</v>
      </c>
      <c r="W19" s="97" t="s">
        <v>150</v>
      </c>
      <c r="X19" s="97" t="s">
        <v>150</v>
      </c>
      <c r="Y19" s="97" t="s">
        <v>148</v>
      </c>
      <c r="Z19" s="98">
        <v>658.65</v>
      </c>
      <c r="AA19" s="98">
        <v>0</v>
      </c>
      <c r="AC19" s="79"/>
      <c r="AD19" s="78"/>
      <c r="AE19" s="78"/>
      <c r="AF19" s="78"/>
      <c r="AG19" s="78"/>
      <c r="AH19" s="78"/>
      <c r="AI19" s="78"/>
      <c r="AJ19" s="78"/>
      <c r="AK19" s="78"/>
      <c r="AL19" s="80"/>
    </row>
    <row r="20" spans="1:16379" ht="24.95" customHeight="1" thickBot="1">
      <c r="A20" s="96" t="s">
        <v>35</v>
      </c>
      <c r="B20" s="99" t="s">
        <v>2</v>
      </c>
      <c r="C20" s="3">
        <v>1913</v>
      </c>
      <c r="D20" s="3">
        <v>381</v>
      </c>
      <c r="E20" s="3">
        <v>4678</v>
      </c>
      <c r="F20" s="3">
        <v>6972</v>
      </c>
      <c r="G20" s="3">
        <v>11641</v>
      </c>
      <c r="H20" s="116"/>
      <c r="I20" s="115">
        <v>1558602.6099999999</v>
      </c>
      <c r="J20" s="3">
        <v>0</v>
      </c>
      <c r="K20" s="3">
        <v>717468.5</v>
      </c>
      <c r="L20" s="3">
        <v>28496</v>
      </c>
      <c r="M20" s="3">
        <v>727869.56</v>
      </c>
      <c r="N20" s="3">
        <v>1473834.06</v>
      </c>
      <c r="O20" s="3">
        <v>0</v>
      </c>
      <c r="P20" s="3">
        <v>1358729.5136966615</v>
      </c>
      <c r="Q20" s="3">
        <v>1358729.5136966615</v>
      </c>
      <c r="R20" s="115">
        <v>110684.74124071196</v>
      </c>
      <c r="S20" s="115">
        <v>728.44990803548524</v>
      </c>
      <c r="T20" s="115">
        <v>1951338.2888512525</v>
      </c>
      <c r="U20" s="115">
        <v>2062751.48</v>
      </c>
      <c r="V20" s="3" t="s">
        <v>150</v>
      </c>
      <c r="W20" s="3" t="s">
        <v>150</v>
      </c>
      <c r="X20" s="3" t="s">
        <v>150</v>
      </c>
      <c r="Y20" s="3" t="s">
        <v>148</v>
      </c>
      <c r="Z20" s="3">
        <v>1100869.3200000962</v>
      </c>
      <c r="AA20" s="3">
        <v>0</v>
      </c>
      <c r="AC20" s="99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6" t="s">
        <v>36</v>
      </c>
      <c r="B21" s="99" t="s">
        <v>37</v>
      </c>
      <c r="C21" s="99">
        <v>392</v>
      </c>
      <c r="D21" s="3">
        <v>1093</v>
      </c>
      <c r="E21" s="3">
        <v>266</v>
      </c>
      <c r="F21" s="3">
        <v>1751</v>
      </c>
      <c r="G21" s="3">
        <v>2626</v>
      </c>
      <c r="H21" s="116"/>
      <c r="I21" s="115">
        <v>1187502.5526750002</v>
      </c>
      <c r="J21" s="3">
        <v>514507.11077010003</v>
      </c>
      <c r="K21" s="3">
        <v>35799.998740999996</v>
      </c>
      <c r="L21" s="3">
        <v>253873.17832299994</v>
      </c>
      <c r="M21" s="3">
        <v>644834.61399999994</v>
      </c>
      <c r="N21" s="3">
        <v>934507.79106399987</v>
      </c>
      <c r="O21" s="3">
        <v>455810.53507870005</v>
      </c>
      <c r="P21" s="3">
        <v>482383.33652564394</v>
      </c>
      <c r="Q21" s="3">
        <v>244723.62943544396</v>
      </c>
      <c r="R21" s="115">
        <v>25966.46</v>
      </c>
      <c r="S21" s="115">
        <v>288992.14</v>
      </c>
      <c r="T21" s="115">
        <v>138830.41</v>
      </c>
      <c r="U21" s="115">
        <v>453789.01</v>
      </c>
      <c r="V21" s="3">
        <v>0</v>
      </c>
      <c r="W21" s="3">
        <v>0</v>
      </c>
      <c r="X21" s="3">
        <v>0</v>
      </c>
      <c r="Y21" s="3">
        <v>0</v>
      </c>
      <c r="Z21" s="3">
        <v>527499.40000000014</v>
      </c>
      <c r="AA21" s="3">
        <v>256158.7799999995</v>
      </c>
      <c r="AC21" s="99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149</v>
      </c>
      <c r="C22" s="101">
        <v>392</v>
      </c>
      <c r="D22" s="101">
        <v>1093</v>
      </c>
      <c r="E22" s="101">
        <v>266</v>
      </c>
      <c r="F22" s="26">
        <v>1751</v>
      </c>
      <c r="G22" s="26">
        <v>2626</v>
      </c>
      <c r="H22" s="26">
        <v>1751</v>
      </c>
      <c r="I22" s="26">
        <v>1187502.5526750002</v>
      </c>
      <c r="J22" s="101">
        <v>514507.11077010003</v>
      </c>
      <c r="K22" s="26">
        <v>35799.998740999996</v>
      </c>
      <c r="L22" s="26">
        <v>253873.17832299994</v>
      </c>
      <c r="M22" s="26">
        <v>644834.61399999994</v>
      </c>
      <c r="N22" s="26">
        <v>934507.79106399987</v>
      </c>
      <c r="O22" s="101">
        <v>455810.53507870005</v>
      </c>
      <c r="P22" s="35">
        <v>482383.33652564394</v>
      </c>
      <c r="Q22" s="36">
        <v>244723.62943544396</v>
      </c>
      <c r="R22" s="121">
        <v>25966.46</v>
      </c>
      <c r="S22" s="121">
        <v>288992.14</v>
      </c>
      <c r="T22" s="121">
        <v>138830.41</v>
      </c>
      <c r="U22" s="121">
        <v>453789.01</v>
      </c>
      <c r="V22" s="35" t="s">
        <v>150</v>
      </c>
      <c r="W22" s="35" t="s">
        <v>150</v>
      </c>
      <c r="X22" s="35" t="s">
        <v>150</v>
      </c>
      <c r="Y22" s="35" t="s">
        <v>148</v>
      </c>
      <c r="Z22" s="26">
        <v>527499.40000000014</v>
      </c>
      <c r="AA22" s="26">
        <v>256158.7799999995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25">
        <v>0</v>
      </c>
      <c r="S23" s="125">
        <v>0</v>
      </c>
      <c r="T23" s="125">
        <v>0</v>
      </c>
      <c r="U23" s="125">
        <v>0</v>
      </c>
      <c r="V23" s="60" t="s">
        <v>150</v>
      </c>
      <c r="W23" s="60" t="s">
        <v>150</v>
      </c>
      <c r="X23" s="60" t="s">
        <v>150</v>
      </c>
      <c r="Y23" s="60" t="s">
        <v>148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9">
        <v>2368</v>
      </c>
      <c r="D24" s="3">
        <v>157638</v>
      </c>
      <c r="E24" s="3">
        <v>255</v>
      </c>
      <c r="F24" s="3">
        <v>160261</v>
      </c>
      <c r="G24" s="3">
        <v>35510</v>
      </c>
      <c r="H24" s="116"/>
      <c r="I24" s="115">
        <v>566324.00005564699</v>
      </c>
      <c r="J24" s="3">
        <v>56679.288441400007</v>
      </c>
      <c r="K24" s="3">
        <v>35709.650017411768</v>
      </c>
      <c r="L24" s="3">
        <v>458157.8462842353</v>
      </c>
      <c r="M24" s="3">
        <v>28908.704999999998</v>
      </c>
      <c r="N24" s="3">
        <v>522776.20130164706</v>
      </c>
      <c r="O24" s="3">
        <v>43224.557843000002</v>
      </c>
      <c r="P24" s="3">
        <v>509901.59466557595</v>
      </c>
      <c r="Q24" s="3">
        <v>477204.92817217601</v>
      </c>
      <c r="R24" s="115">
        <v>4285.09</v>
      </c>
      <c r="S24" s="115">
        <v>55766.491176470583</v>
      </c>
      <c r="T24" s="115">
        <v>39018</v>
      </c>
      <c r="U24" s="115">
        <v>99069.581176470587</v>
      </c>
      <c r="V24" s="3">
        <v>0</v>
      </c>
      <c r="W24" s="3">
        <v>0</v>
      </c>
      <c r="X24" s="3">
        <v>0</v>
      </c>
      <c r="Y24" s="3">
        <v>0</v>
      </c>
      <c r="Z24" s="3">
        <v>113712.03058823524</v>
      </c>
      <c r="AA24" s="3">
        <v>40438.299999999959</v>
      </c>
      <c r="AC24" s="99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5" customFormat="1" ht="24.95" customHeight="1">
      <c r="A25" s="14"/>
      <c r="B25" s="81" t="s">
        <v>41</v>
      </c>
      <c r="C25" s="242">
        <v>2271</v>
      </c>
      <c r="D25" s="242">
        <v>157192</v>
      </c>
      <c r="E25" s="242"/>
      <c r="F25" s="242">
        <v>159463</v>
      </c>
      <c r="G25" s="242">
        <v>33811</v>
      </c>
      <c r="H25" s="243">
        <v>159463</v>
      </c>
      <c r="I25" s="242">
        <v>436090.29411764705</v>
      </c>
      <c r="J25" s="244" t="s">
        <v>150</v>
      </c>
      <c r="K25" s="242">
        <v>27735.823529411766</v>
      </c>
      <c r="L25" s="242">
        <v>408354.4705882353</v>
      </c>
      <c r="M25" s="242"/>
      <c r="N25" s="242">
        <v>436090.29411764705</v>
      </c>
      <c r="O25" s="242" t="s">
        <v>150</v>
      </c>
      <c r="P25" s="243">
        <v>444305.09862106637</v>
      </c>
      <c r="Q25" s="245">
        <v>444305.09862106637</v>
      </c>
      <c r="R25" s="241">
        <v>1553.74</v>
      </c>
      <c r="S25" s="241">
        <v>29125.161176470581</v>
      </c>
      <c r="T25" s="241">
        <v>0</v>
      </c>
      <c r="U25" s="241">
        <v>30678.901176470583</v>
      </c>
      <c r="V25" s="242" t="s">
        <v>150</v>
      </c>
      <c r="W25" s="242" t="s">
        <v>150</v>
      </c>
      <c r="X25" s="242" t="s">
        <v>150</v>
      </c>
      <c r="Y25" s="241">
        <v>0</v>
      </c>
      <c r="Z25" s="242">
        <v>30941.360588235293</v>
      </c>
      <c r="AA25" s="242">
        <v>0</v>
      </c>
      <c r="AB25" s="5"/>
      <c r="AC25" s="238"/>
      <c r="AD25" s="239"/>
      <c r="AE25" s="239"/>
      <c r="AF25" s="239"/>
      <c r="AG25" s="239"/>
      <c r="AH25" s="239"/>
      <c r="AI25" s="239"/>
      <c r="AJ25" s="239"/>
      <c r="AK25" s="239"/>
      <c r="AL25" s="240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3" t="s">
        <v>3</v>
      </c>
      <c r="C26" s="25">
        <v>97</v>
      </c>
      <c r="D26" s="25">
        <v>446</v>
      </c>
      <c r="E26" s="25">
        <v>255</v>
      </c>
      <c r="F26" s="25">
        <v>798</v>
      </c>
      <c r="G26" s="25">
        <v>1699</v>
      </c>
      <c r="H26" s="26">
        <v>798</v>
      </c>
      <c r="I26" s="25">
        <v>130233.705938</v>
      </c>
      <c r="J26" s="25">
        <v>56679.288441400007</v>
      </c>
      <c r="K26" s="25">
        <v>7973.8264879999997</v>
      </c>
      <c r="L26" s="25">
        <v>49803.375696000003</v>
      </c>
      <c r="M26" s="25">
        <v>28908.704999999998</v>
      </c>
      <c r="N26" s="25">
        <v>86685.907183999996</v>
      </c>
      <c r="O26" s="25">
        <v>43224.557843000002</v>
      </c>
      <c r="P26" s="54">
        <v>65596.496044517946</v>
      </c>
      <c r="Q26" s="55">
        <v>32899.829551118004</v>
      </c>
      <c r="R26" s="126">
        <v>2731.35</v>
      </c>
      <c r="S26" s="126">
        <v>26641.33</v>
      </c>
      <c r="T26" s="126">
        <v>39018</v>
      </c>
      <c r="U26" s="126">
        <v>68390.679999999993</v>
      </c>
      <c r="V26" s="35" t="s">
        <v>150</v>
      </c>
      <c r="W26" s="35" t="s">
        <v>150</v>
      </c>
      <c r="X26" s="35" t="s">
        <v>150</v>
      </c>
      <c r="Y26" s="35" t="s">
        <v>148</v>
      </c>
      <c r="Z26" s="27">
        <v>82770.669999999955</v>
      </c>
      <c r="AA26" s="27">
        <v>40438.299999999959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60"/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-8.4000000000000024E-9</v>
      </c>
      <c r="Q27" s="133">
        <v>-8.4000000000000024E-9</v>
      </c>
      <c r="R27" s="127">
        <v>0</v>
      </c>
      <c r="S27" s="127">
        <v>0</v>
      </c>
      <c r="T27" s="127">
        <v>0</v>
      </c>
      <c r="U27" s="127"/>
      <c r="V27" s="84"/>
      <c r="W27" s="84" t="s">
        <v>150</v>
      </c>
      <c r="X27" s="84" t="s">
        <v>150</v>
      </c>
      <c r="Y27" s="84" t="s">
        <v>148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16"/>
      <c r="I28" s="3"/>
      <c r="J28" s="3"/>
      <c r="K28" s="3"/>
      <c r="L28" s="3"/>
      <c r="M28" s="3"/>
      <c r="N28" s="3"/>
      <c r="O28" s="3"/>
      <c r="P28" s="3"/>
      <c r="Q28" s="3"/>
      <c r="R28" s="115"/>
      <c r="S28" s="115"/>
      <c r="T28" s="115"/>
      <c r="U28" s="115"/>
      <c r="V28" s="3"/>
      <c r="W28" s="3"/>
      <c r="X28" s="3"/>
      <c r="Y28" s="3">
        <v>0</v>
      </c>
      <c r="Z28" s="3"/>
      <c r="AA28" s="3"/>
      <c r="AC28" s="99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/>
      <c r="D29" s="19"/>
      <c r="E29" s="19"/>
      <c r="F29" s="19"/>
      <c r="G29" s="19"/>
      <c r="H29" s="116"/>
      <c r="I29" s="19"/>
      <c r="J29" s="19"/>
      <c r="K29" s="19"/>
      <c r="L29" s="19"/>
      <c r="M29" s="19"/>
      <c r="N29" s="19"/>
      <c r="O29" s="19"/>
      <c r="P29" s="19"/>
      <c r="Q29" s="19"/>
      <c r="R29" s="128"/>
      <c r="S29" s="128"/>
      <c r="T29" s="128"/>
      <c r="U29" s="128"/>
      <c r="V29" s="19"/>
      <c r="W29" s="19"/>
      <c r="X29" s="19"/>
      <c r="Y29" s="19">
        <v>0</v>
      </c>
      <c r="Z29" s="102"/>
      <c r="AA29" s="102"/>
      <c r="AC29" s="99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9"/>
      <c r="D30" s="3"/>
      <c r="E30" s="3"/>
      <c r="F30" s="3"/>
      <c r="G30" s="3"/>
      <c r="H30" s="116"/>
      <c r="I30" s="115"/>
      <c r="J30" s="3"/>
      <c r="K30" s="3"/>
      <c r="L30" s="3"/>
      <c r="M30" s="3"/>
      <c r="N30" s="3"/>
      <c r="O30" s="3"/>
      <c r="P30" s="3"/>
      <c r="Q30" s="3"/>
      <c r="R30" s="115"/>
      <c r="S30" s="115"/>
      <c r="T30" s="115"/>
      <c r="U30" s="115"/>
      <c r="V30" s="3"/>
      <c r="W30" s="3"/>
      <c r="X30" s="3"/>
      <c r="Y30" s="3">
        <v>0</v>
      </c>
      <c r="Z30" s="3"/>
      <c r="AA30" s="3"/>
      <c r="AC30" s="99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">
      <c r="A31" s="103"/>
      <c r="B31" s="104" t="s">
        <v>47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6"/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7">
        <v>0</v>
      </c>
      <c r="Q31" s="134">
        <v>0</v>
      </c>
      <c r="R31" s="129"/>
      <c r="S31" s="129"/>
      <c r="T31" s="129"/>
      <c r="U31" s="129"/>
      <c r="V31" s="107"/>
      <c r="W31" s="107"/>
      <c r="X31" s="107"/>
      <c r="Y31" s="107">
        <v>0</v>
      </c>
      <c r="Z31" s="108"/>
      <c r="AA31" s="108"/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9"/>
      <c r="B32" s="110" t="s">
        <v>48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2"/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3">
        <v>0</v>
      </c>
      <c r="Q32" s="135">
        <v>0</v>
      </c>
      <c r="R32" s="130"/>
      <c r="S32" s="130"/>
      <c r="T32" s="130"/>
      <c r="U32" s="130"/>
      <c r="V32" s="113"/>
      <c r="W32" s="113"/>
      <c r="X32" s="113"/>
      <c r="Y32" s="113">
        <v>0</v>
      </c>
      <c r="Z32" s="114"/>
      <c r="AA32" s="114"/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9"/>
      <c r="D33" s="3"/>
      <c r="E33" s="3"/>
      <c r="F33" s="3"/>
      <c r="G33" s="3"/>
      <c r="H33" s="116"/>
      <c r="I33" s="115"/>
      <c r="J33" s="3"/>
      <c r="K33" s="3"/>
      <c r="L33" s="3"/>
      <c r="M33" s="3"/>
      <c r="N33" s="3"/>
      <c r="O33" s="3"/>
      <c r="P33" s="3"/>
      <c r="Q33" s="3"/>
      <c r="R33" s="115"/>
      <c r="S33" s="115"/>
      <c r="T33" s="115"/>
      <c r="U33" s="115"/>
      <c r="V33" s="3"/>
      <c r="W33" s="3"/>
      <c r="X33" s="3"/>
      <c r="Y33" s="3">
        <v>0</v>
      </c>
      <c r="Z33" s="3"/>
      <c r="AA33" s="3"/>
      <c r="AC33" s="99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9"/>
      <c r="D34" s="3"/>
      <c r="E34" s="3"/>
      <c r="F34" s="3"/>
      <c r="G34" s="3"/>
      <c r="H34" s="116"/>
      <c r="I34" s="115"/>
      <c r="J34" s="3"/>
      <c r="K34" s="3"/>
      <c r="L34" s="3"/>
      <c r="M34" s="3"/>
      <c r="N34" s="3"/>
      <c r="O34" s="3"/>
      <c r="P34" s="3"/>
      <c r="Q34" s="3"/>
      <c r="R34" s="115"/>
      <c r="S34" s="115"/>
      <c r="T34" s="115"/>
      <c r="U34" s="115"/>
      <c r="V34" s="3"/>
      <c r="W34" s="3"/>
      <c r="X34" s="3"/>
      <c r="Y34" s="3">
        <v>0</v>
      </c>
      <c r="Z34" s="3"/>
      <c r="AA34" s="3"/>
      <c r="AC34" s="99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/>
      <c r="D35" s="30"/>
      <c r="E35" s="30"/>
      <c r="F35" s="30"/>
      <c r="G35" s="30"/>
      <c r="H35" s="22"/>
      <c r="I35" s="30"/>
      <c r="J35" s="30"/>
      <c r="K35" s="30"/>
      <c r="L35" s="30"/>
      <c r="M35" s="30"/>
      <c r="N35" s="30"/>
      <c r="O35" s="30"/>
      <c r="P35" s="44"/>
      <c r="Q35" s="45"/>
      <c r="R35" s="131"/>
      <c r="S35" s="131"/>
      <c r="T35" s="131"/>
      <c r="U35" s="131"/>
      <c r="V35" s="24"/>
      <c r="W35" s="24"/>
      <c r="X35" s="24"/>
      <c r="Y35" s="24">
        <v>0</v>
      </c>
      <c r="Z35" s="26"/>
      <c r="AA35" s="26"/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4"/>
      <c r="P36" s="60"/>
      <c r="Q36" s="61"/>
      <c r="R36" s="125"/>
      <c r="S36" s="125"/>
      <c r="T36" s="125"/>
      <c r="U36" s="125"/>
      <c r="V36" s="24"/>
      <c r="W36" s="24"/>
      <c r="X36" s="24"/>
      <c r="Y36" s="24">
        <v>0</v>
      </c>
      <c r="Z36" s="26"/>
      <c r="AA36" s="26"/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9">
        <v>244</v>
      </c>
      <c r="D37" s="3">
        <v>4</v>
      </c>
      <c r="E37" s="3">
        <v>0</v>
      </c>
      <c r="F37" s="3">
        <v>248</v>
      </c>
      <c r="G37" s="3">
        <v>177</v>
      </c>
      <c r="H37" s="116"/>
      <c r="I37" s="115">
        <v>69085.194214000017</v>
      </c>
      <c r="J37" s="3">
        <v>53182.506664</v>
      </c>
      <c r="K37" s="3">
        <v>65188.881214000015</v>
      </c>
      <c r="L37" s="3">
        <v>3896.3130000000001</v>
      </c>
      <c r="M37" s="3">
        <v>0</v>
      </c>
      <c r="N37" s="3">
        <v>69085.194214000017</v>
      </c>
      <c r="O37" s="3">
        <v>53182.506664</v>
      </c>
      <c r="P37" s="3">
        <v>42659.853881495132</v>
      </c>
      <c r="Q37" s="3">
        <v>6453.3761114951267</v>
      </c>
      <c r="R37" s="115">
        <v>1241.1500000000001</v>
      </c>
      <c r="S37" s="115">
        <v>0</v>
      </c>
      <c r="T37" s="115">
        <v>0</v>
      </c>
      <c r="U37" s="115">
        <v>1241.1500000000001</v>
      </c>
      <c r="V37" s="3" t="s">
        <v>150</v>
      </c>
      <c r="W37" s="3" t="s">
        <v>150</v>
      </c>
      <c r="X37" s="3" t="s">
        <v>150</v>
      </c>
      <c r="Y37" s="3" t="s">
        <v>148</v>
      </c>
      <c r="Z37" s="3">
        <v>1941.1499999999965</v>
      </c>
      <c r="AA37" s="3">
        <v>1751.01</v>
      </c>
      <c r="AC37" s="99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9">
        <v>427</v>
      </c>
      <c r="D38" s="3">
        <v>91</v>
      </c>
      <c r="E38" s="3">
        <v>4</v>
      </c>
      <c r="F38" s="3">
        <v>522</v>
      </c>
      <c r="G38" s="3">
        <v>1126</v>
      </c>
      <c r="H38" s="116"/>
      <c r="I38" s="115">
        <v>180544.09605599998</v>
      </c>
      <c r="J38" s="3">
        <v>84988.971593699956</v>
      </c>
      <c r="K38" s="3">
        <v>141650.93925599995</v>
      </c>
      <c r="L38" s="3">
        <v>12531.343261</v>
      </c>
      <c r="M38" s="3">
        <v>21019.600000000002</v>
      </c>
      <c r="N38" s="3">
        <v>175201.88251699996</v>
      </c>
      <c r="O38" s="3">
        <v>82411.896792299958</v>
      </c>
      <c r="P38" s="3">
        <v>90054.39274312419</v>
      </c>
      <c r="Q38" s="3">
        <v>48984.032865524307</v>
      </c>
      <c r="R38" s="115">
        <v>800</v>
      </c>
      <c r="S38" s="115">
        <v>3798</v>
      </c>
      <c r="T38" s="115">
        <v>0</v>
      </c>
      <c r="U38" s="115">
        <v>4598</v>
      </c>
      <c r="V38" s="3" t="s">
        <v>150</v>
      </c>
      <c r="W38" s="3" t="s">
        <v>150</v>
      </c>
      <c r="X38" s="3" t="s">
        <v>150</v>
      </c>
      <c r="Y38" s="3" t="s">
        <v>148</v>
      </c>
      <c r="Z38" s="3">
        <v>25429</v>
      </c>
      <c r="AA38" s="3">
        <v>-2309.9999999999536</v>
      </c>
      <c r="AC38" s="99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9">
        <v>0</v>
      </c>
      <c r="D39" s="3">
        <v>0</v>
      </c>
      <c r="E39" s="3">
        <v>0</v>
      </c>
      <c r="F39" s="3">
        <v>0</v>
      </c>
      <c r="G39" s="3">
        <v>0</v>
      </c>
      <c r="H39" s="116"/>
      <c r="I39" s="115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15">
        <v>0</v>
      </c>
      <c r="S39" s="115">
        <v>0</v>
      </c>
      <c r="T39" s="115">
        <v>0</v>
      </c>
      <c r="U39" s="115">
        <v>0</v>
      </c>
      <c r="V39" s="3" t="s">
        <v>150</v>
      </c>
      <c r="W39" s="3" t="s">
        <v>150</v>
      </c>
      <c r="X39" s="3" t="s">
        <v>150</v>
      </c>
      <c r="Y39" s="3" t="s">
        <v>148</v>
      </c>
      <c r="Z39" s="3">
        <v>0</v>
      </c>
      <c r="AA39" s="3">
        <v>0</v>
      </c>
      <c r="AC39" s="99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9">
        <v>63</v>
      </c>
      <c r="D40" s="3">
        <v>0</v>
      </c>
      <c r="E40" s="3">
        <v>0</v>
      </c>
      <c r="F40" s="3">
        <v>63</v>
      </c>
      <c r="G40" s="3">
        <v>173</v>
      </c>
      <c r="H40" s="116"/>
      <c r="I40" s="115">
        <v>58090</v>
      </c>
      <c r="J40" s="3">
        <v>19467.738380999992</v>
      </c>
      <c r="K40" s="3">
        <v>58090</v>
      </c>
      <c r="L40" s="3">
        <v>0</v>
      </c>
      <c r="M40" s="3">
        <v>0</v>
      </c>
      <c r="N40" s="3">
        <v>58090</v>
      </c>
      <c r="O40" s="3">
        <v>19467.738380999992</v>
      </c>
      <c r="P40" s="3">
        <v>105540.00127788176</v>
      </c>
      <c r="Q40" s="3">
        <v>62837.332798981843</v>
      </c>
      <c r="R40" s="115">
        <v>377595.27</v>
      </c>
      <c r="S40" s="115">
        <v>0</v>
      </c>
      <c r="T40" s="115">
        <v>0</v>
      </c>
      <c r="U40" s="115">
        <v>377595.27</v>
      </c>
      <c r="V40" s="3">
        <v>0</v>
      </c>
      <c r="W40" s="3">
        <v>0</v>
      </c>
      <c r="X40" s="3">
        <v>0</v>
      </c>
      <c r="Y40" s="3">
        <v>0</v>
      </c>
      <c r="Z40" s="3">
        <v>1059178.7900000014</v>
      </c>
      <c r="AA40" s="3">
        <v>529589.43999999959</v>
      </c>
      <c r="AC40" s="99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30">
      <c r="A41" s="10"/>
      <c r="B41" s="86" t="s">
        <v>58</v>
      </c>
      <c r="C41" s="88">
        <v>0</v>
      </c>
      <c r="D41" s="88">
        <v>0</v>
      </c>
      <c r="E41" s="88">
        <v>0</v>
      </c>
      <c r="F41" s="88">
        <v>0</v>
      </c>
      <c r="G41" s="88">
        <v>1</v>
      </c>
      <c r="H41" s="90"/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9">
        <v>997.26027395460096</v>
      </c>
      <c r="Q41" s="136">
        <v>498.73958135460089</v>
      </c>
      <c r="R41" s="132">
        <v>0</v>
      </c>
      <c r="S41" s="132">
        <v>0</v>
      </c>
      <c r="T41" s="132">
        <v>0</v>
      </c>
      <c r="U41" s="132">
        <v>0</v>
      </c>
      <c r="V41" s="91" t="s">
        <v>150</v>
      </c>
      <c r="W41" s="91" t="s">
        <v>150</v>
      </c>
      <c r="X41" s="91" t="s">
        <v>150</v>
      </c>
      <c r="Y41" s="91" t="s">
        <v>148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3" t="s">
        <v>59</v>
      </c>
      <c r="C42" s="25">
        <v>62</v>
      </c>
      <c r="D42" s="25">
        <v>0</v>
      </c>
      <c r="E42" s="25">
        <v>0</v>
      </c>
      <c r="F42" s="25">
        <v>62</v>
      </c>
      <c r="G42" s="25">
        <v>170</v>
      </c>
      <c r="H42" s="90"/>
      <c r="I42" s="25">
        <v>54590</v>
      </c>
      <c r="J42" s="25">
        <v>17896.29806099999</v>
      </c>
      <c r="K42" s="25">
        <v>54590</v>
      </c>
      <c r="L42" s="25">
        <v>0</v>
      </c>
      <c r="M42" s="25">
        <v>0</v>
      </c>
      <c r="N42" s="25">
        <v>54590</v>
      </c>
      <c r="O42" s="25">
        <v>17896.29806099999</v>
      </c>
      <c r="P42" s="54">
        <v>101674.85568211926</v>
      </c>
      <c r="Q42" s="55">
        <v>60784.50651501934</v>
      </c>
      <c r="R42" s="126">
        <v>377595.27</v>
      </c>
      <c r="S42" s="126">
        <v>0</v>
      </c>
      <c r="T42" s="126">
        <v>0</v>
      </c>
      <c r="U42" s="126">
        <v>377595.27</v>
      </c>
      <c r="V42" s="91" t="s">
        <v>150</v>
      </c>
      <c r="W42" s="91" t="s">
        <v>150</v>
      </c>
      <c r="X42" s="91" t="s">
        <v>150</v>
      </c>
      <c r="Y42" s="91" t="s">
        <v>148</v>
      </c>
      <c r="Z42" s="27">
        <v>1059178.7900000014</v>
      </c>
      <c r="AA42" s="27">
        <v>529589.43999999959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7" t="s">
        <v>60</v>
      </c>
      <c r="C43" s="27">
        <v>1</v>
      </c>
      <c r="D43" s="27">
        <v>0</v>
      </c>
      <c r="E43" s="27">
        <v>0</v>
      </c>
      <c r="F43" s="27">
        <v>1</v>
      </c>
      <c r="G43" s="27">
        <v>2</v>
      </c>
      <c r="H43" s="90"/>
      <c r="I43" s="27">
        <v>3500</v>
      </c>
      <c r="J43" s="27">
        <v>1571.4403199999999</v>
      </c>
      <c r="K43" s="27">
        <v>3500</v>
      </c>
      <c r="L43" s="27">
        <v>0</v>
      </c>
      <c r="M43" s="27">
        <v>0</v>
      </c>
      <c r="N43" s="27">
        <v>3500</v>
      </c>
      <c r="O43" s="27">
        <v>1571.4403199999999</v>
      </c>
      <c r="P43" s="38">
        <v>2867.8853218079003</v>
      </c>
      <c r="Q43" s="39">
        <v>1554.0867026079</v>
      </c>
      <c r="R43" s="122">
        <v>0</v>
      </c>
      <c r="S43" s="122">
        <v>0</v>
      </c>
      <c r="T43" s="122">
        <v>0</v>
      </c>
      <c r="U43" s="122">
        <v>0</v>
      </c>
      <c r="V43" s="91" t="s">
        <v>150</v>
      </c>
      <c r="W43" s="91" t="s">
        <v>150</v>
      </c>
      <c r="X43" s="91" t="s">
        <v>150</v>
      </c>
      <c r="Y43" s="91" t="s">
        <v>148</v>
      </c>
      <c r="Z43" s="91">
        <v>0</v>
      </c>
      <c r="AA43" s="91">
        <v>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16"/>
      <c r="I44" s="3"/>
      <c r="J44" s="3"/>
      <c r="K44" s="3"/>
      <c r="L44" s="3"/>
      <c r="M44" s="3"/>
      <c r="N44" s="3"/>
      <c r="O44" s="3"/>
      <c r="P44" s="3"/>
      <c r="Q44" s="3"/>
      <c r="R44" s="115">
        <v>0</v>
      </c>
      <c r="S44" s="115">
        <v>0</v>
      </c>
      <c r="T44" s="115">
        <v>0</v>
      </c>
      <c r="U44" s="115">
        <v>0</v>
      </c>
      <c r="V44" s="3" t="s">
        <v>150</v>
      </c>
      <c r="W44" s="3" t="s">
        <v>150</v>
      </c>
      <c r="X44" s="3" t="s">
        <v>150</v>
      </c>
      <c r="Y44" s="3" t="s">
        <v>148</v>
      </c>
      <c r="Z44" s="29"/>
      <c r="AA44" s="29"/>
      <c r="AC44" s="99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9">
        <v>466</v>
      </c>
      <c r="D45" s="3">
        <v>246</v>
      </c>
      <c r="E45" s="3">
        <v>2</v>
      </c>
      <c r="F45" s="3">
        <v>714</v>
      </c>
      <c r="G45" s="3">
        <v>2674</v>
      </c>
      <c r="H45" s="116"/>
      <c r="I45" s="115">
        <v>129417.629</v>
      </c>
      <c r="J45" s="3">
        <v>35485.308093</v>
      </c>
      <c r="K45" s="3">
        <v>46413.100000000006</v>
      </c>
      <c r="L45" s="3">
        <v>32249.053599999999</v>
      </c>
      <c r="M45" s="3">
        <v>42002.64</v>
      </c>
      <c r="N45" s="3">
        <v>120664.7936</v>
      </c>
      <c r="O45" s="3">
        <v>35485.308093</v>
      </c>
      <c r="P45" s="3">
        <v>109123.0811649933</v>
      </c>
      <c r="Q45" s="3">
        <v>101764.0817893933</v>
      </c>
      <c r="R45" s="115">
        <v>0</v>
      </c>
      <c r="S45" s="115">
        <v>0</v>
      </c>
      <c r="T45" s="115">
        <v>0</v>
      </c>
      <c r="U45" s="115">
        <v>0</v>
      </c>
      <c r="V45" s="3">
        <v>0</v>
      </c>
      <c r="W45" s="3">
        <v>0</v>
      </c>
      <c r="X45" s="3">
        <v>0</v>
      </c>
      <c r="Y45" s="3">
        <v>0</v>
      </c>
      <c r="Z45" s="3">
        <v>42900</v>
      </c>
      <c r="AA45" s="3">
        <v>1200</v>
      </c>
      <c r="AC45" s="99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92" t="s">
        <v>64</v>
      </c>
      <c r="C46" s="25">
        <v>57</v>
      </c>
      <c r="D46" s="25">
        <v>198</v>
      </c>
      <c r="E46" s="25">
        <v>1</v>
      </c>
      <c r="F46" s="25">
        <v>256</v>
      </c>
      <c r="G46" s="25">
        <v>1639</v>
      </c>
      <c r="H46" s="90"/>
      <c r="I46" s="25">
        <v>72331.200000000012</v>
      </c>
      <c r="J46" s="25">
        <v>20912.231985999999</v>
      </c>
      <c r="K46" s="25">
        <v>11705.03</v>
      </c>
      <c r="L46" s="25">
        <v>30557.88</v>
      </c>
      <c r="M46" s="25">
        <v>25150</v>
      </c>
      <c r="N46" s="25">
        <v>67412.91</v>
      </c>
      <c r="O46" s="25">
        <v>20912.231985999999</v>
      </c>
      <c r="P46" s="54">
        <v>83283.714744577213</v>
      </c>
      <c r="Q46" s="289">
        <v>76676.597119077211</v>
      </c>
      <c r="R46" s="122">
        <v>0</v>
      </c>
      <c r="S46" s="122">
        <v>0</v>
      </c>
      <c r="T46" s="122">
        <v>0</v>
      </c>
      <c r="U46" s="122">
        <v>0</v>
      </c>
      <c r="V46" s="91" t="s">
        <v>150</v>
      </c>
      <c r="W46" s="91" t="s">
        <v>150</v>
      </c>
      <c r="X46" s="91" t="s">
        <v>150</v>
      </c>
      <c r="Y46" s="91" t="s">
        <v>148</v>
      </c>
      <c r="Z46" s="27">
        <v>34400</v>
      </c>
      <c r="AA46" s="27">
        <v>1200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3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90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245">
        <v>0</v>
      </c>
      <c r="R47" s="122">
        <v>0</v>
      </c>
      <c r="S47" s="122">
        <v>0</v>
      </c>
      <c r="T47" s="122">
        <v>0</v>
      </c>
      <c r="U47" s="122">
        <v>0</v>
      </c>
      <c r="V47" s="91" t="s">
        <v>150</v>
      </c>
      <c r="W47" s="91" t="s">
        <v>150</v>
      </c>
      <c r="X47" s="91" t="s">
        <v>150</v>
      </c>
      <c r="Y47" s="91" t="s">
        <v>148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4" t="s">
        <v>66</v>
      </c>
      <c r="C48" s="27">
        <v>409</v>
      </c>
      <c r="D48" s="27">
        <v>48</v>
      </c>
      <c r="E48" s="27">
        <v>1</v>
      </c>
      <c r="F48" s="27">
        <v>458</v>
      </c>
      <c r="G48" s="27">
        <v>1035</v>
      </c>
      <c r="H48" s="90"/>
      <c r="I48" s="27">
        <v>57086.428999999989</v>
      </c>
      <c r="J48" s="27">
        <v>14573.076106999999</v>
      </c>
      <c r="K48" s="27">
        <v>34708.070000000007</v>
      </c>
      <c r="L48" s="27">
        <v>1691.1736000000001</v>
      </c>
      <c r="M48" s="27">
        <v>16852.64</v>
      </c>
      <c r="N48" s="27">
        <v>53251.883600000008</v>
      </c>
      <c r="O48" s="27">
        <v>14573.076106999999</v>
      </c>
      <c r="P48" s="38">
        <v>25839.366420416089</v>
      </c>
      <c r="Q48" s="245">
        <v>25087.484670316087</v>
      </c>
      <c r="R48" s="122">
        <v>0</v>
      </c>
      <c r="S48" s="122">
        <v>0</v>
      </c>
      <c r="T48" s="122">
        <v>0</v>
      </c>
      <c r="U48" s="122">
        <v>0</v>
      </c>
      <c r="V48" s="91" t="s">
        <v>150</v>
      </c>
      <c r="W48" s="91" t="s">
        <v>150</v>
      </c>
      <c r="X48" s="91" t="s">
        <v>150</v>
      </c>
      <c r="Y48" s="91" t="s">
        <v>148</v>
      </c>
      <c r="Z48" s="27">
        <v>8500</v>
      </c>
      <c r="AA48" s="27">
        <v>0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9">
        <v>0</v>
      </c>
      <c r="D49" s="3">
        <v>0</v>
      </c>
      <c r="E49" s="3">
        <v>0</v>
      </c>
      <c r="F49" s="3">
        <v>0</v>
      </c>
      <c r="G49" s="3">
        <v>0</v>
      </c>
      <c r="H49" s="116"/>
      <c r="I49" s="115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115">
        <v>0</v>
      </c>
      <c r="S49" s="115">
        <v>0</v>
      </c>
      <c r="T49" s="115">
        <v>0</v>
      </c>
      <c r="U49" s="115">
        <v>0</v>
      </c>
      <c r="V49" s="3" t="s">
        <v>150</v>
      </c>
      <c r="W49" s="3" t="s">
        <v>150</v>
      </c>
      <c r="X49" s="3" t="s">
        <v>150</v>
      </c>
      <c r="Y49" s="3" t="s">
        <v>148</v>
      </c>
      <c r="Z49" s="3">
        <v>0</v>
      </c>
      <c r="AA49" s="3">
        <v>0</v>
      </c>
      <c r="AC49" s="99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83" t="s">
        <v>68</v>
      </c>
      <c r="B50" s="284"/>
      <c r="C50" s="99">
        <v>13924</v>
      </c>
      <c r="D50" s="3">
        <v>161862</v>
      </c>
      <c r="E50" s="3">
        <v>12536</v>
      </c>
      <c r="F50" s="3">
        <v>188322</v>
      </c>
      <c r="G50" s="3">
        <v>77927</v>
      </c>
      <c r="H50" s="116">
        <v>0</v>
      </c>
      <c r="I50" s="115">
        <v>4038228.3427006472</v>
      </c>
      <c r="J50" s="3">
        <v>764510.92394320003</v>
      </c>
      <c r="K50" s="3">
        <v>1081676.0247284116</v>
      </c>
      <c r="L50" s="3">
        <v>840074.78577223525</v>
      </c>
      <c r="M50" s="3">
        <v>1553875.5889999999</v>
      </c>
      <c r="N50" s="3">
        <v>3475626.3995006466</v>
      </c>
      <c r="O50" s="3">
        <v>689779.96283979993</v>
      </c>
      <c r="P50" s="3">
        <v>2884516.8279489982</v>
      </c>
      <c r="Q50" s="3">
        <v>2486777.3562021982</v>
      </c>
      <c r="R50" s="115">
        <v>532572.71124071209</v>
      </c>
      <c r="S50" s="115">
        <v>349843.73108450609</v>
      </c>
      <c r="T50" s="115">
        <v>2144186.6988512524</v>
      </c>
      <c r="U50" s="115">
        <v>3026603.1411764706</v>
      </c>
      <c r="V50" s="115" t="e">
        <v>#VALUE!</v>
      </c>
      <c r="W50" s="115" t="e">
        <v>#VALUE!</v>
      </c>
      <c r="X50" s="115" t="e">
        <v>#VALUE!</v>
      </c>
      <c r="Y50" s="115" t="s">
        <v>148</v>
      </c>
      <c r="Z50" s="115">
        <v>2862525.0157423327</v>
      </c>
      <c r="AA50" s="115">
        <v>826827.5299999991</v>
      </c>
      <c r="AC50" s="99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293" customFormat="1">
      <c r="A51" s="290"/>
      <c r="B51" s="290"/>
      <c r="C51" s="290"/>
      <c r="D51" s="290"/>
      <c r="E51" s="290"/>
      <c r="F51" s="291"/>
      <c r="G51" s="291"/>
      <c r="H51" s="290"/>
      <c r="I51" s="292"/>
      <c r="J51" s="292"/>
      <c r="N51" s="294"/>
      <c r="O51" s="294"/>
      <c r="P51" s="295"/>
      <c r="Q51" s="295"/>
      <c r="U51" s="296"/>
      <c r="V51" s="296"/>
      <c r="W51" s="296"/>
      <c r="X51" s="296"/>
      <c r="Y51" s="296"/>
      <c r="Z51" s="296"/>
      <c r="AA51" s="296"/>
    </row>
    <row r="52" spans="1:38" s="119" customFormat="1">
      <c r="A52" s="117"/>
      <c r="B52" s="117"/>
      <c r="C52" s="117"/>
      <c r="D52" s="117"/>
      <c r="E52" s="117"/>
      <c r="F52" s="118"/>
      <c r="G52" s="117"/>
      <c r="H52" s="117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</row>
    <row r="53" spans="1:38">
      <c r="A53"/>
      <c r="B53"/>
      <c r="C53"/>
      <c r="D53"/>
      <c r="E53"/>
      <c r="F53" s="246"/>
      <c r="G53"/>
      <c r="H53"/>
      <c r="N53" s="65"/>
    </row>
    <row r="54" spans="1:38">
      <c r="A54"/>
      <c r="B54"/>
      <c r="C54"/>
      <c r="D54"/>
      <c r="E54"/>
      <c r="F54" s="247"/>
      <c r="G54"/>
      <c r="H54"/>
      <c r="N54" s="65"/>
      <c r="Y54" s="71"/>
    </row>
    <row r="55" spans="1:38">
      <c r="A55"/>
      <c r="B55"/>
      <c r="C55"/>
      <c r="D55"/>
      <c r="E55"/>
      <c r="F55" s="247"/>
      <c r="G55"/>
      <c r="H55" s="247"/>
      <c r="Y55" s="65"/>
    </row>
    <row r="56" spans="1:38">
      <c r="A56"/>
      <c r="B56"/>
      <c r="C56"/>
      <c r="D56"/>
      <c r="E56"/>
      <c r="F56" s="247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AA9:AA10"/>
    <mergeCell ref="R8:Y8"/>
    <mergeCell ref="V9:Y9"/>
    <mergeCell ref="H8:H10"/>
    <mergeCell ref="I8:J8"/>
    <mergeCell ref="I9:I10"/>
    <mergeCell ref="J9:J10"/>
    <mergeCell ref="K8:O8"/>
    <mergeCell ref="K9:N9"/>
    <mergeCell ref="A8:A10"/>
    <mergeCell ref="B8:B10"/>
    <mergeCell ref="C9:F9"/>
    <mergeCell ref="C8:G8"/>
    <mergeCell ref="P8:Q8"/>
    <mergeCell ref="P9:P10"/>
    <mergeCell ref="Q9:Q10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Guram Jalaghonia</cp:lastModifiedBy>
  <cp:lastPrinted>2017-10-18T12:38:28Z</cp:lastPrinted>
  <dcterms:created xsi:type="dcterms:W3CDTF">1996-10-14T23:33:28Z</dcterms:created>
  <dcterms:modified xsi:type="dcterms:W3CDTF">2020-05-13T13:11:28Z</dcterms:modified>
</cp:coreProperties>
</file>